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DCServerVM\HOME$\jiri.svoboda\Plocha\Web MSK\"/>
    </mc:Choice>
  </mc:AlternateContent>
  <xr:revisionPtr revIDLastSave="0" documentId="13_ncr:1_{40F9253F-B241-4B0A-AC04-8EF2E112563C}" xr6:coauthVersionLast="47" xr6:coauthVersionMax="47" xr10:uidLastSave="{00000000-0000-0000-0000-000000000000}"/>
  <bookViews>
    <workbookView xWindow="-108" yWindow="-108" windowWidth="23256" windowHeight="12576" activeTab="2" xr2:uid="{73E675E0-5108-48CF-B42A-D47BFEA77D1B}"/>
  </bookViews>
  <sheets>
    <sheet name="Turnaje kategorie B + C" sheetId="1" r:id="rId1"/>
    <sheet name="Turnaje kategorie A" sheetId="2" r:id="rId2"/>
    <sheet name="Rozdělení turnajů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K37" i="1"/>
  <c r="K38" i="1"/>
  <c r="K35" i="1"/>
  <c r="J36" i="1"/>
  <c r="J37" i="1"/>
  <c r="J38" i="1"/>
  <c r="J35" i="1"/>
  <c r="K23" i="1"/>
  <c r="K24" i="1"/>
  <c r="K25" i="1"/>
  <c r="K26" i="1"/>
  <c r="K27" i="1"/>
  <c r="K28" i="1"/>
  <c r="K29" i="1"/>
  <c r="K30" i="1"/>
  <c r="K31" i="1"/>
  <c r="K22" i="1"/>
  <c r="J23" i="1"/>
  <c r="J24" i="1"/>
  <c r="J25" i="1"/>
  <c r="J26" i="1"/>
  <c r="J27" i="1"/>
  <c r="J28" i="1"/>
  <c r="J29" i="1"/>
  <c r="J30" i="1"/>
  <c r="J31" i="1"/>
  <c r="J2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K3" i="2"/>
  <c r="K4" i="2"/>
  <c r="K5" i="2"/>
  <c r="K6" i="2"/>
  <c r="K7" i="2"/>
  <c r="K8" i="2"/>
  <c r="K9" i="2"/>
  <c r="K10" i="2"/>
  <c r="K11" i="2"/>
  <c r="L11" i="2" s="1"/>
  <c r="K12" i="2"/>
  <c r="K13" i="2"/>
  <c r="K14" i="2"/>
  <c r="L14" i="2" s="1"/>
  <c r="K15" i="2"/>
  <c r="K16" i="2"/>
  <c r="K17" i="2"/>
  <c r="K18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K22" i="2"/>
  <c r="K23" i="2"/>
  <c r="K24" i="2"/>
  <c r="K25" i="2"/>
  <c r="K26" i="2"/>
  <c r="K27" i="2"/>
  <c r="K28" i="2"/>
  <c r="K29" i="2"/>
  <c r="K30" i="2"/>
  <c r="K31" i="2"/>
  <c r="J22" i="2"/>
  <c r="J23" i="2"/>
  <c r="J24" i="2"/>
  <c r="J25" i="2"/>
  <c r="J26" i="2"/>
  <c r="J27" i="2"/>
  <c r="J28" i="2"/>
  <c r="J29" i="2"/>
  <c r="J30" i="2"/>
  <c r="J31" i="2"/>
  <c r="K36" i="2"/>
  <c r="K37" i="2"/>
  <c r="K38" i="2"/>
  <c r="J36" i="2"/>
  <c r="J37" i="2"/>
  <c r="J38" i="2"/>
  <c r="K35" i="2"/>
  <c r="J35" i="2"/>
  <c r="L13" i="2" l="1"/>
  <c r="L17" i="2"/>
  <c r="L25" i="2"/>
  <c r="L36" i="1"/>
  <c r="L17" i="1"/>
  <c r="L37" i="1"/>
  <c r="L14" i="1"/>
  <c r="L8" i="1"/>
  <c r="L6" i="2"/>
  <c r="L15" i="2"/>
  <c r="L5" i="2"/>
  <c r="L30" i="2"/>
  <c r="L28" i="2"/>
  <c r="L22" i="1"/>
  <c r="L28" i="1"/>
  <c r="L18" i="2"/>
  <c r="L9" i="2"/>
  <c r="L35" i="2"/>
  <c r="L7" i="2"/>
  <c r="L3" i="2"/>
  <c r="L4" i="2"/>
  <c r="L10" i="2"/>
  <c r="L23" i="2"/>
  <c r="L38" i="2"/>
  <c r="L8" i="2"/>
  <c r="L12" i="2"/>
  <c r="L16" i="2"/>
  <c r="L37" i="2"/>
  <c r="L22" i="2"/>
  <c r="L31" i="2"/>
  <c r="L26" i="2"/>
  <c r="L24" i="2"/>
  <c r="L27" i="2"/>
  <c r="L36" i="2"/>
  <c r="L29" i="2"/>
  <c r="L29" i="1"/>
  <c r="L35" i="1"/>
  <c r="L38" i="1"/>
  <c r="L3" i="1"/>
  <c r="L9" i="1"/>
  <c r="L15" i="1"/>
  <c r="L26" i="1"/>
  <c r="L7" i="1"/>
  <c r="L13" i="1"/>
  <c r="L25" i="1"/>
  <c r="L27" i="1"/>
  <c r="L4" i="1"/>
  <c r="L10" i="1"/>
  <c r="L16" i="1"/>
  <c r="L24" i="1"/>
  <c r="L31" i="1"/>
  <c r="L5" i="1"/>
  <c r="L11" i="1"/>
  <c r="L6" i="1"/>
  <c r="L12" i="1"/>
  <c r="L18" i="1"/>
  <c r="L23" i="1"/>
  <c r="L30" i="1"/>
</calcChain>
</file>

<file path=xl/sharedStrings.xml><?xml version="1.0" encoding="utf-8"?>
<sst xmlns="http://schemas.openxmlformats.org/spreadsheetml/2006/main" count="985" uniqueCount="281">
  <si>
    <t xml:space="preserve">Aktuální seznam členů SCM Ostrava </t>
  </si>
  <si>
    <t>Příjmení</t>
  </si>
  <si>
    <t>Jméno</t>
  </si>
  <si>
    <t>Kategorie</t>
  </si>
  <si>
    <t>Klub</t>
  </si>
  <si>
    <t xml:space="preserve">Kaszperová </t>
  </si>
  <si>
    <t>Kristýna</t>
  </si>
  <si>
    <t>U18</t>
  </si>
  <si>
    <t>USKOVA</t>
  </si>
  <si>
    <t>Jurčíková</t>
  </si>
  <si>
    <t>Viktorie</t>
  </si>
  <si>
    <t>Ščerbová</t>
  </si>
  <si>
    <t>Amalie</t>
  </si>
  <si>
    <t>1JCBO</t>
  </si>
  <si>
    <t xml:space="preserve">Lázecký </t>
  </si>
  <si>
    <t>Daniel</t>
  </si>
  <si>
    <t>Slezan Opava</t>
  </si>
  <si>
    <t>Hulová</t>
  </si>
  <si>
    <t>Karolína</t>
  </si>
  <si>
    <t xml:space="preserve">Pěnkava </t>
  </si>
  <si>
    <t>Petr</t>
  </si>
  <si>
    <t>Judo Beskydy</t>
  </si>
  <si>
    <t>Křiščáková</t>
  </si>
  <si>
    <t>Alžběta</t>
  </si>
  <si>
    <t>Orlová</t>
  </si>
  <si>
    <t>24 b.</t>
  </si>
  <si>
    <t>Surůvka</t>
  </si>
  <si>
    <t>Vojtěch</t>
  </si>
  <si>
    <t>TJ Ostrava</t>
  </si>
  <si>
    <t>Hula</t>
  </si>
  <si>
    <t>Ondřej</t>
  </si>
  <si>
    <t>U21</t>
  </si>
  <si>
    <t>Potůček</t>
  </si>
  <si>
    <t>Tomáš</t>
  </si>
  <si>
    <t>Menšík</t>
  </si>
  <si>
    <t>55,5 b.</t>
  </si>
  <si>
    <t>Leona</t>
  </si>
  <si>
    <t>Scholzig</t>
  </si>
  <si>
    <t>Alex</t>
  </si>
  <si>
    <t>54 b.</t>
  </si>
  <si>
    <t xml:space="preserve">Čech </t>
  </si>
  <si>
    <t>Václav</t>
  </si>
  <si>
    <t>Huvar</t>
  </si>
  <si>
    <t>Jakub</t>
  </si>
  <si>
    <t>Fulneček</t>
  </si>
  <si>
    <t>Šimon</t>
  </si>
  <si>
    <t>Sportovci s aspirací na zařazení v průběhu roku 2024
 (zapojování se do akcí SCM)</t>
  </si>
  <si>
    <t>Muck</t>
  </si>
  <si>
    <t>Viktor</t>
  </si>
  <si>
    <t>4 b.</t>
  </si>
  <si>
    <t>Lanča</t>
  </si>
  <si>
    <t>Eduard</t>
  </si>
  <si>
    <t>JC Orlová</t>
  </si>
  <si>
    <t>18 b.</t>
  </si>
  <si>
    <t>Mec</t>
  </si>
  <si>
    <t>Tobiáš</t>
  </si>
  <si>
    <t>Bečka</t>
  </si>
  <si>
    <t>Eliška</t>
  </si>
  <si>
    <t>Karasová</t>
  </si>
  <si>
    <t>Homolová</t>
  </si>
  <si>
    <t>Bartošík</t>
  </si>
  <si>
    <t>Roman</t>
  </si>
  <si>
    <t>JC Havířov</t>
  </si>
  <si>
    <t>Babiánek</t>
  </si>
  <si>
    <t>Přemysl</t>
  </si>
  <si>
    <t>Patornický</t>
  </si>
  <si>
    <t>Ladislav</t>
  </si>
  <si>
    <t>MSK Karviná</t>
  </si>
  <si>
    <t>Sportovci zařazení do SpS s částečným zapojováním do akcí SCM</t>
  </si>
  <si>
    <t>Rusňák</t>
  </si>
  <si>
    <t>Adam</t>
  </si>
  <si>
    <t>U16</t>
  </si>
  <si>
    <t xml:space="preserve">Jančíková </t>
  </si>
  <si>
    <t>Monika</t>
  </si>
  <si>
    <t>Přichystal</t>
  </si>
  <si>
    <t>Leon</t>
  </si>
  <si>
    <t>Škoda</t>
  </si>
  <si>
    <t>Melichar</t>
  </si>
  <si>
    <t>Pohár nadějí U18</t>
  </si>
  <si>
    <t>Výhry</t>
  </si>
  <si>
    <t>Prohry</t>
  </si>
  <si>
    <t>Pohár nadějí Sen</t>
  </si>
  <si>
    <t>ČP USK CUP Sen</t>
  </si>
  <si>
    <t>MT Vejle U18</t>
  </si>
  <si>
    <t>MT Vejle U21</t>
  </si>
  <si>
    <t>MT Vejle Sen</t>
  </si>
  <si>
    <t>MČR U18</t>
  </si>
  <si>
    <t>ČP Ostrava U18</t>
  </si>
  <si>
    <t>/</t>
  </si>
  <si>
    <t>Úspěšnost</t>
  </si>
  <si>
    <t>Veronika</t>
  </si>
  <si>
    <t>Čechová</t>
  </si>
  <si>
    <t>ECC GYOR</t>
  </si>
  <si>
    <t>ECC Italie</t>
  </si>
  <si>
    <t>Umístění</t>
  </si>
  <si>
    <t>ČP Ostrava Sen</t>
  </si>
  <si>
    <t xml:space="preserve">Turnaje kategorie A  </t>
  </si>
  <si>
    <t>ECC HUN 11-12.11.2023</t>
  </si>
  <si>
    <t>ECC HUN</t>
  </si>
  <si>
    <t>11-12.11.2023</t>
  </si>
  <si>
    <t>ECC ITA 10-11.2.2024</t>
  </si>
  <si>
    <t>ECC ITA</t>
  </si>
  <si>
    <t>10-11.2.2024</t>
  </si>
  <si>
    <t>ECC SVK 23-24.3.2024 - otevřená soutěž</t>
  </si>
  <si>
    <t>ECC SVK - otevřený</t>
  </si>
  <si>
    <t>23-24.3.2024</t>
  </si>
  <si>
    <t>ECC CZE 6-7.4.2024 - otevřená soutěž</t>
  </si>
  <si>
    <t>ECC CZE - otevřený</t>
  </si>
  <si>
    <t>6-7.4.2024</t>
  </si>
  <si>
    <t>ECC GER 13-14.4.2024</t>
  </si>
  <si>
    <t>ECC GER</t>
  </si>
  <si>
    <t>13-14.4.2024</t>
  </si>
  <si>
    <t>ECC POL 18-19.5.2024 - otevřená soutěž</t>
  </si>
  <si>
    <t>ECC POL - otevřený</t>
  </si>
  <si>
    <t>18-19.5.2024</t>
  </si>
  <si>
    <t>Turnaje kategorie B</t>
  </si>
  <si>
    <t>POHÁR NADĚJÍ 20.1.2024</t>
  </si>
  <si>
    <t>POHÁR NADĚJÍ</t>
  </si>
  <si>
    <t>MČR dorost 24.2.2024</t>
  </si>
  <si>
    <t>MČRD</t>
  </si>
  <si>
    <t>ČP OSTRAVA 16.3.2024</t>
  </si>
  <si>
    <t>ČP Ostrava</t>
  </si>
  <si>
    <t>MT BUDAPEST 27-28.4.2024</t>
  </si>
  <si>
    <t>MT Budapešť</t>
  </si>
  <si>
    <t>27-28.4.2024</t>
  </si>
  <si>
    <t>ČP Brno</t>
  </si>
  <si>
    <t xml:space="preserve">ČP BRNO 7.9.2024 </t>
  </si>
  <si>
    <t>MČRJ 19.10.2024</t>
  </si>
  <si>
    <t>MČRJ</t>
  </si>
  <si>
    <t xml:space="preserve"> MT KOROŠKA OPEN - SLOVINSKO</t>
  </si>
  <si>
    <t>Turnaje kategorie C</t>
  </si>
  <si>
    <t>DANISH OPEN 10.- 11.2. 2024</t>
  </si>
  <si>
    <t>Danisk Open</t>
  </si>
  <si>
    <t>ČP JABLONEC 20.4.2024</t>
  </si>
  <si>
    <t>ČP Jablonec</t>
  </si>
  <si>
    <t>MT DEN - 10.-11.2</t>
  </si>
  <si>
    <t>ČP NOVÝ BYDŽOV 1-2.6.2024</t>
  </si>
  <si>
    <t>ČP Nový Bydžov</t>
  </si>
  <si>
    <t>1-2.6.2024</t>
  </si>
  <si>
    <t>MČR U16 17.11.2024</t>
  </si>
  <si>
    <t>MČR U16</t>
  </si>
  <si>
    <t>U18 - Dívky</t>
  </si>
  <si>
    <t>U18 - Kluci</t>
  </si>
  <si>
    <t>MT Brémy/Blankenburg 23-24.3.2024</t>
  </si>
  <si>
    <t>ECJ POL 13-14.4.2024 - otevřená soutěž</t>
  </si>
  <si>
    <t>ECJ ITA 20-21.4.2024</t>
  </si>
  <si>
    <t>ECJ FRA 4-5.5.2024</t>
  </si>
  <si>
    <t>ECJ AUT 1-2.6.2024</t>
  </si>
  <si>
    <t>ECJ SLO 29-30.6.2024</t>
  </si>
  <si>
    <t>ECJ CZE 6-7.7.2024 - otevřená soutěž</t>
  </si>
  <si>
    <t>USK Cup 4.2.2024</t>
  </si>
  <si>
    <t>ČP Ostrava 16-17.3.2024</t>
  </si>
  <si>
    <t>MT Olomouc 20-21.1.2024</t>
  </si>
  <si>
    <t>ČP Jablonec 20-21.4.2024</t>
  </si>
  <si>
    <t>MT Banská Bystrica 24.8.2024</t>
  </si>
  <si>
    <t>ČP Brno 7-8.9.2024</t>
  </si>
  <si>
    <t>MČR U21 19-20.10.2024</t>
  </si>
  <si>
    <t>MČR seniorů 2.11.2024</t>
  </si>
  <si>
    <t>MT Rybnikv 8.6.2024</t>
  </si>
  <si>
    <t>ČP Jičín 22.6.2024</t>
  </si>
  <si>
    <t>Bodová dotace za turnaje do RL</t>
  </si>
  <si>
    <t>Vyhraný zápas</t>
  </si>
  <si>
    <t>Kategorie A</t>
  </si>
  <si>
    <t>Kategorie B</t>
  </si>
  <si>
    <t>Kategorie C</t>
  </si>
  <si>
    <t>ECC Šamorín</t>
  </si>
  <si>
    <t>MT Bremy</t>
  </si>
  <si>
    <t>MT Blankenburg</t>
  </si>
  <si>
    <t>Body v RL 1.1.24</t>
  </si>
  <si>
    <t>Body v RL 1.4.24</t>
  </si>
  <si>
    <t>A - 212 b.</t>
  </si>
  <si>
    <t>41 b.</t>
  </si>
  <si>
    <t>63 b.</t>
  </si>
  <si>
    <t>19 b.</t>
  </si>
  <si>
    <t>30,5 b.</t>
  </si>
  <si>
    <t>14 b.</t>
  </si>
  <si>
    <t>59 b.</t>
  </si>
  <si>
    <t>B - 111 b.</t>
  </si>
  <si>
    <t>52.5 b.</t>
  </si>
  <si>
    <t>43,5 b.</t>
  </si>
  <si>
    <t>26 b.</t>
  </si>
  <si>
    <t>67,5 b.</t>
  </si>
  <si>
    <t>31 b.</t>
  </si>
  <si>
    <t>2 b.</t>
  </si>
  <si>
    <t>7,5 b.</t>
  </si>
  <si>
    <t>17 b.</t>
  </si>
  <si>
    <t>26,5 b.</t>
  </si>
  <si>
    <t>21,5 b.</t>
  </si>
  <si>
    <t>↑ A - 451 b.</t>
  </si>
  <si>
    <t>↑ B - 87 b.</t>
  </si>
  <si>
    <t>↑ A - 185 b.</t>
  </si>
  <si>
    <t>↑ 30 b.</t>
  </si>
  <si>
    <t>↑ B - 75,5 b.</t>
  </si>
  <si>
    <t>↑ 25 b.</t>
  </si>
  <si>
    <t>↑ 24 b.</t>
  </si>
  <si>
    <t>↑ 60 b.</t>
  </si>
  <si>
    <t>↑ 67 b.</t>
  </si>
  <si>
    <t>↑ 49 b.</t>
  </si>
  <si>
    <t>↑ 33,5 b.</t>
  </si>
  <si>
    <t>↑ B - 84 b.</t>
  </si>
  <si>
    <t>↑ 20 b.</t>
  </si>
  <si>
    <t>↑ 34 b.</t>
  </si>
  <si>
    <t>↑ 12 b.</t>
  </si>
  <si>
    <t>↑ 6 b.</t>
  </si>
  <si>
    <t>↑ 41,5 b.</t>
  </si>
  <si>
    <t>↑ 49,5 b.</t>
  </si>
  <si>
    <t>↑ 86 b.</t>
  </si>
  <si>
    <t>↑ 54 b.</t>
  </si>
  <si>
    <t>↑ 11 b.</t>
  </si>
  <si>
    <t>↑ B - 70 b.</t>
  </si>
  <si>
    <t>→ 24 b.</t>
  </si>
  <si>
    <t>↓ B - 93 b.</t>
  </si>
  <si>
    <t>→ 55,5 b.</t>
  </si>
  <si>
    <t>↓ 42,5 b.</t>
  </si>
  <si>
    <t>→ 4 b.</t>
  </si>
  <si>
    <t>↓ 18 b.</t>
  </si>
  <si>
    <t>↓ 19,5 b.</t>
  </si>
  <si>
    <t>↑ B -  86 b.</t>
  </si>
  <si>
    <t xml:space="preserve">Zeltweg - Rakousko 11.-12.5. </t>
  </si>
  <si>
    <t>Holandsko, Venray 1-2.6</t>
  </si>
  <si>
    <t>Baltic Cup  - Gdynia 1-2.6</t>
  </si>
  <si>
    <t>ECC Teplice</t>
  </si>
  <si>
    <t>ECC Berlin</t>
  </si>
  <si>
    <t>ECJ Poznaň</t>
  </si>
  <si>
    <t>Červeně vyznačeno = proběhlo</t>
  </si>
  <si>
    <t>ČP Jablonec U18</t>
  </si>
  <si>
    <t>ČP Jablonec U23</t>
  </si>
  <si>
    <t>ECJ Lignano</t>
  </si>
  <si>
    <t>Body v RL 25.4.24</t>
  </si>
  <si>
    <t>↑ A - 567 b.</t>
  </si>
  <si>
    <t>↑ B - 95 b.</t>
  </si>
  <si>
    <t>↑ A - 191,5 b.</t>
  </si>
  <si>
    <t>→ 30 b.</t>
  </si>
  <si>
    <t>↑ B - 77 b.</t>
  </si>
  <si>
    <t>↑ 29,5 b.</t>
  </si>
  <si>
    <t>↑ 42 b.</t>
  </si>
  <si>
    <t>→ 60 b.</t>
  </si>
  <si>
    <t>↓ B - 73,5 b.</t>
  </si>
  <si>
    <t>↓ 51 b.</t>
  </si>
  <si>
    <t>↑ 50 b.</t>
  </si>
  <si>
    <t xml:space="preserve"> ↓ 47 b.</t>
  </si>
  <si>
    <t>↓  28,5 b.</t>
  </si>
  <si>
    <t>↓  27 b.</t>
  </si>
  <si>
    <t>↑ 14 b.</t>
  </si>
  <si>
    <t>↑ 32 b.</t>
  </si>
  <si>
    <t>↑ 18 b.</t>
  </si>
  <si>
    <t>↓ 14,5 b.</t>
  </si>
  <si>
    <t>→ 18 b.</t>
  </si>
  <si>
    <t>→ 41,5 b.</t>
  </si>
  <si>
    <t>↓ 48,5 b.</t>
  </si>
  <si>
    <t>↑ B -  98 b.</t>
  </si>
  <si>
    <t>↑ 23 b.</t>
  </si>
  <si>
    <t>↑ B - 78 b.</t>
  </si>
  <si>
    <t>MT Budapešť U18</t>
  </si>
  <si>
    <t>ECC Bialsko Biala</t>
  </si>
  <si>
    <t>Body v RL 20.5.24</t>
  </si>
  <si>
    <t>→ A - 567 b.</t>
  </si>
  <si>
    <t>↑ B - 97 b.</t>
  </si>
  <si>
    <t>↑ A - 193,5 b.</t>
  </si>
  <si>
    <t>→ B - 77 b.</t>
  </si>
  <si>
    <t>↑ 45,5 b.</t>
  </si>
  <si>
    <t>↓ 59 b.</t>
  </si>
  <si>
    <t>→ B - 73,5 b.</t>
  </si>
  <si>
    <t>↓ 46 b.</t>
  </si>
  <si>
    <t>→ 51 b.</t>
  </si>
  <si>
    <t>→ 50 b.</t>
  </si>
  <si>
    <t xml:space="preserve"> → 47 b.</t>
  </si>
  <si>
    <t>→  28,5 b.</t>
  </si>
  <si>
    <t>→ B - 95 b.</t>
  </si>
  <si>
    <t>→ 25 b.</t>
  </si>
  <si>
    <t>→  27 b.</t>
  </si>
  <si>
    <t>↑ 22 b.</t>
  </si>
  <si>
    <t>↑ 58,5 b.</t>
  </si>
  <si>
    <t>→ 14,5 b.</t>
  </si>
  <si>
    <t>↑ A -  164 b.</t>
  </si>
  <si>
    <t>↓ B - 70 b.</t>
  </si>
  <si>
    <t>↓ 13 b.</t>
  </si>
  <si>
    <t>Nový Bydžov - 2.6.2024</t>
  </si>
  <si>
    <t>↓ 3 b.</t>
  </si>
  <si>
    <t>ČP Nový Bydžov U18</t>
  </si>
  <si>
    <t>Bodované turnaje do rankingu SCM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</si>
</sst>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b/>
      <sz val="14"/>
      <color theme="1"/>
      <name val="Aptos Narrow"/>
      <family val="2"/>
      <charset val="238"/>
      <scheme val="minor"/>
    </font>
    <font>
      <b/>
      <sz val="12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" fontId="0" fillId="0" borderId="9" xfId="0" applyNumberFormat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0" fillId="6" borderId="9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/>
    </xf>
    <xf numFmtId="1" fontId="0" fillId="5" borderId="16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1" fontId="1" fillId="0" borderId="23" xfId="0" applyNumberFormat="1" applyFont="1" applyBorder="1" applyAlignment="1">
      <alignment horizontal="center" wrapText="1"/>
    </xf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0" fillId="5" borderId="18" xfId="0" applyFill="1" applyBorder="1"/>
    <xf numFmtId="0" fontId="0" fillId="5" borderId="15" xfId="0" applyFill="1" applyBorder="1"/>
    <xf numFmtId="0" fontId="0" fillId="5" borderId="17" xfId="0" applyFill="1" applyBorder="1"/>
    <xf numFmtId="0" fontId="4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7" xfId="0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30" xfId="0" applyFont="1" applyBorder="1"/>
    <xf numFmtId="0" fontId="8" fillId="0" borderId="0" xfId="0" applyFont="1" applyAlignment="1">
      <alignment vertical="center"/>
    </xf>
    <xf numFmtId="0" fontId="8" fillId="0" borderId="0" xfId="0" applyFont="1"/>
    <xf numFmtId="14" fontId="0" fillId="0" borderId="32" xfId="0" applyNumberFormat="1" applyBorder="1" applyAlignment="1">
      <alignment horizontal="left"/>
    </xf>
    <xf numFmtId="0" fontId="0" fillId="0" borderId="34" xfId="0" applyBorder="1"/>
    <xf numFmtId="0" fontId="0" fillId="0" borderId="35" xfId="0" applyBorder="1" applyAlignment="1">
      <alignment horizontal="left"/>
    </xf>
    <xf numFmtId="14" fontId="0" fillId="0" borderId="36" xfId="0" applyNumberFormat="1" applyBorder="1" applyAlignment="1">
      <alignment horizontal="left"/>
    </xf>
    <xf numFmtId="0" fontId="0" fillId="0" borderId="0" xfId="0" applyAlignment="1">
      <alignment horizontal="left"/>
    </xf>
    <xf numFmtId="0" fontId="7" fillId="0" borderId="34" xfId="0" applyFont="1" applyBorder="1"/>
    <xf numFmtId="0" fontId="4" fillId="0" borderId="27" xfId="0" applyFont="1" applyBorder="1"/>
    <xf numFmtId="0" fontId="0" fillId="0" borderId="29" xfId="0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8" xfId="0" applyFont="1" applyBorder="1"/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0" fontId="0" fillId="7" borderId="30" xfId="0" applyFill="1" applyBorder="1"/>
    <xf numFmtId="0" fontId="6" fillId="7" borderId="31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14" fontId="6" fillId="7" borderId="32" xfId="0" applyNumberFormat="1" applyFont="1" applyFill="1" applyBorder="1" applyAlignment="1">
      <alignment horizontal="left" vertical="center"/>
    </xf>
    <xf numFmtId="0" fontId="0" fillId="7" borderId="31" xfId="0" applyFill="1" applyBorder="1" applyAlignment="1">
      <alignment horizontal="left"/>
    </xf>
    <xf numFmtId="14" fontId="0" fillId="7" borderId="32" xfId="0" applyNumberFormat="1" applyFill="1" applyBorder="1" applyAlignment="1">
      <alignment horizontal="left"/>
    </xf>
    <xf numFmtId="0" fontId="0" fillId="7" borderId="32" xfId="0" applyFill="1" applyBorder="1" applyAlignment="1">
      <alignment horizontal="left"/>
    </xf>
    <xf numFmtId="0" fontId="7" fillId="7" borderId="30" xfId="0" applyFont="1" applyFill="1" applyBorder="1"/>
    <xf numFmtId="0" fontId="0" fillId="7" borderId="24" xfId="0" applyFill="1" applyBorder="1"/>
    <xf numFmtId="0" fontId="0" fillId="5" borderId="19" xfId="0" applyFill="1" applyBorder="1" applyAlignment="1">
      <alignment horizontal="center"/>
    </xf>
    <xf numFmtId="1" fontId="0" fillId="5" borderId="45" xfId="0" applyNumberForma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1" fontId="0" fillId="5" borderId="47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0" fillId="7" borderId="34" xfId="0" applyFill="1" applyBorder="1"/>
    <xf numFmtId="0" fontId="6" fillId="7" borderId="35" xfId="0" applyFont="1" applyFill="1" applyBorder="1" applyAlignment="1">
      <alignment horizontal="left"/>
    </xf>
    <xf numFmtId="0" fontId="6" fillId="7" borderId="36" xfId="0" applyFont="1" applyFill="1" applyBorder="1" applyAlignment="1">
      <alignment horizontal="left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7" borderId="3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4F0ED-AA9F-4C7E-828E-52FAEE337CE9}">
  <sheetPr>
    <pageSetUpPr fitToPage="1"/>
  </sheetPr>
  <dimension ref="A1:AY38"/>
  <sheetViews>
    <sheetView zoomScale="85" zoomScaleNormal="85" workbookViewId="0">
      <pane xSplit="12" ySplit="1" topLeftCell="AP2" activePane="bottomRight" state="frozen"/>
      <selection pane="topRight" activeCell="L1" sqref="L1"/>
      <selection pane="bottomLeft" activeCell="A2" sqref="A2"/>
      <selection pane="bottomRight" activeCell="AW6" sqref="AW6"/>
    </sheetView>
  </sheetViews>
  <sheetFormatPr defaultRowHeight="14.4" x14ac:dyDescent="0.3"/>
  <cols>
    <col min="2" max="2" width="11.6640625" customWidth="1"/>
    <col min="4" max="4" width="9.5546875" customWidth="1"/>
    <col min="5" max="5" width="12.6640625" customWidth="1"/>
    <col min="6" max="6" width="15.6640625" customWidth="1"/>
    <col min="7" max="9" width="17" style="6" customWidth="1"/>
    <col min="12" max="12" width="9.88671875" customWidth="1"/>
  </cols>
  <sheetData>
    <row r="1" spans="1:51" s="7" customFormat="1" ht="18.600000000000001" thickBot="1" x14ac:dyDescent="0.35">
      <c r="A1" s="141" t="s">
        <v>0</v>
      </c>
      <c r="B1" s="141"/>
      <c r="C1" s="141"/>
      <c r="D1" s="141"/>
      <c r="E1" s="141"/>
      <c r="F1" s="142"/>
      <c r="G1" s="142"/>
      <c r="H1" s="133"/>
      <c r="I1" s="133"/>
      <c r="M1" s="138" t="s">
        <v>78</v>
      </c>
      <c r="N1" s="139"/>
      <c r="O1" s="140"/>
      <c r="P1" s="138" t="s">
        <v>81</v>
      </c>
      <c r="Q1" s="139"/>
      <c r="R1" s="140"/>
      <c r="S1" s="138" t="s">
        <v>82</v>
      </c>
      <c r="T1" s="139"/>
      <c r="U1" s="140"/>
      <c r="V1" s="138" t="s">
        <v>83</v>
      </c>
      <c r="W1" s="139"/>
      <c r="X1" s="140"/>
      <c r="Y1" s="138" t="s">
        <v>84</v>
      </c>
      <c r="Z1" s="139"/>
      <c r="AA1" s="140"/>
      <c r="AB1" s="138" t="s">
        <v>85</v>
      </c>
      <c r="AC1" s="139"/>
      <c r="AD1" s="140"/>
      <c r="AE1" s="138" t="s">
        <v>86</v>
      </c>
      <c r="AF1" s="139"/>
      <c r="AG1" s="140"/>
      <c r="AH1" s="138" t="s">
        <v>87</v>
      </c>
      <c r="AI1" s="139"/>
      <c r="AJ1" s="140"/>
      <c r="AK1" s="138" t="s">
        <v>95</v>
      </c>
      <c r="AL1" s="139"/>
      <c r="AM1" s="140"/>
      <c r="AN1" s="138" t="s">
        <v>225</v>
      </c>
      <c r="AO1" s="139"/>
      <c r="AP1" s="140"/>
      <c r="AQ1" s="138" t="s">
        <v>226</v>
      </c>
      <c r="AR1" s="139"/>
      <c r="AS1" s="140"/>
      <c r="AT1" s="138" t="s">
        <v>253</v>
      </c>
      <c r="AU1" s="139"/>
      <c r="AV1" s="140"/>
      <c r="AW1" s="138" t="s">
        <v>279</v>
      </c>
      <c r="AX1" s="139"/>
      <c r="AY1" s="140"/>
    </row>
    <row r="2" spans="1:51" s="56" customFormat="1" ht="16.2" thickBot="1" x14ac:dyDescent="0.35">
      <c r="A2" s="49"/>
      <c r="B2" s="50" t="s">
        <v>1</v>
      </c>
      <c r="C2" s="50" t="s">
        <v>2</v>
      </c>
      <c r="D2" s="50" t="s">
        <v>3</v>
      </c>
      <c r="E2" s="58" t="s">
        <v>4</v>
      </c>
      <c r="F2" s="50" t="s">
        <v>168</v>
      </c>
      <c r="G2" s="109" t="s">
        <v>169</v>
      </c>
      <c r="H2" s="109" t="s">
        <v>228</v>
      </c>
      <c r="I2" s="109" t="s">
        <v>255</v>
      </c>
      <c r="J2" s="114" t="s">
        <v>79</v>
      </c>
      <c r="K2" s="50" t="s">
        <v>80</v>
      </c>
      <c r="L2" s="50" t="s">
        <v>89</v>
      </c>
      <c r="M2" s="51" t="s">
        <v>94</v>
      </c>
      <c r="N2" s="52" t="s">
        <v>79</v>
      </c>
      <c r="O2" s="53" t="s">
        <v>80</v>
      </c>
      <c r="P2" s="51" t="s">
        <v>94</v>
      </c>
      <c r="Q2" s="52" t="s">
        <v>79</v>
      </c>
      <c r="R2" s="54" t="s">
        <v>80</v>
      </c>
      <c r="S2" s="51" t="s">
        <v>94</v>
      </c>
      <c r="T2" s="52" t="s">
        <v>79</v>
      </c>
      <c r="U2" s="55" t="s">
        <v>80</v>
      </c>
      <c r="V2" s="51" t="s">
        <v>94</v>
      </c>
      <c r="W2" s="52" t="s">
        <v>79</v>
      </c>
      <c r="X2" s="55" t="s">
        <v>80</v>
      </c>
      <c r="Y2" s="51" t="s">
        <v>94</v>
      </c>
      <c r="Z2" s="52" t="s">
        <v>79</v>
      </c>
      <c r="AA2" s="55" t="s">
        <v>80</v>
      </c>
      <c r="AB2" s="51" t="s">
        <v>94</v>
      </c>
      <c r="AC2" s="52" t="s">
        <v>79</v>
      </c>
      <c r="AD2" s="55" t="s">
        <v>80</v>
      </c>
      <c r="AE2" s="51" t="s">
        <v>94</v>
      </c>
      <c r="AF2" s="52" t="s">
        <v>79</v>
      </c>
      <c r="AG2" s="55" t="s">
        <v>80</v>
      </c>
      <c r="AH2" s="51" t="s">
        <v>94</v>
      </c>
      <c r="AI2" s="52" t="s">
        <v>79</v>
      </c>
      <c r="AJ2" s="55" t="s">
        <v>80</v>
      </c>
      <c r="AK2" s="51" t="s">
        <v>94</v>
      </c>
      <c r="AL2" s="52" t="s">
        <v>79</v>
      </c>
      <c r="AM2" s="55" t="s">
        <v>80</v>
      </c>
      <c r="AN2" s="51" t="s">
        <v>94</v>
      </c>
      <c r="AO2" s="52" t="s">
        <v>79</v>
      </c>
      <c r="AP2" s="55" t="s">
        <v>80</v>
      </c>
      <c r="AQ2" s="51" t="s">
        <v>94</v>
      </c>
      <c r="AR2" s="52" t="s">
        <v>79</v>
      </c>
      <c r="AS2" s="55" t="s">
        <v>80</v>
      </c>
      <c r="AT2" s="51" t="s">
        <v>94</v>
      </c>
      <c r="AU2" s="52" t="s">
        <v>79</v>
      </c>
      <c r="AV2" s="55" t="s">
        <v>80</v>
      </c>
      <c r="AW2" s="51" t="s">
        <v>94</v>
      </c>
      <c r="AX2" s="52" t="s">
        <v>79</v>
      </c>
      <c r="AY2" s="55" t="s">
        <v>80</v>
      </c>
    </row>
    <row r="3" spans="1:51" x14ac:dyDescent="0.3">
      <c r="A3" s="1">
        <v>1</v>
      </c>
      <c r="B3" s="2" t="s">
        <v>5</v>
      </c>
      <c r="C3" s="2" t="s">
        <v>6</v>
      </c>
      <c r="D3" s="2" t="s">
        <v>7</v>
      </c>
      <c r="E3" s="110" t="s">
        <v>8</v>
      </c>
      <c r="F3" s="2" t="s">
        <v>170</v>
      </c>
      <c r="G3" s="2" t="s">
        <v>188</v>
      </c>
      <c r="H3" s="2" t="s">
        <v>229</v>
      </c>
      <c r="I3" s="2" t="s">
        <v>256</v>
      </c>
      <c r="J3" s="132">
        <f>SUM(N3,Q3,T3,W3,Z3,AC3,AF3,AI3,AL3,AO3,AR3,AU3,AX3)</f>
        <v>13</v>
      </c>
      <c r="K3" s="132">
        <f>SUM(O3,R3,U3,X3,AA3,AD3,AG3,AJ3,AM3,AP3,AS3,AV3,AY3)</f>
        <v>2</v>
      </c>
      <c r="L3" s="10">
        <f t="shared" ref="L3:L18" si="0">(J3/SUM(J3,K3))*100</f>
        <v>86.666666666666671</v>
      </c>
      <c r="M3" s="8">
        <v>3</v>
      </c>
      <c r="N3" s="11">
        <v>2</v>
      </c>
      <c r="O3" s="14">
        <v>1</v>
      </c>
      <c r="P3" s="8">
        <v>1</v>
      </c>
      <c r="Q3" s="13">
        <v>4</v>
      </c>
      <c r="R3" s="13">
        <v>0</v>
      </c>
      <c r="S3" s="33"/>
      <c r="T3" s="40"/>
      <c r="U3" s="35"/>
      <c r="V3" s="33"/>
      <c r="W3" s="34"/>
      <c r="X3" s="35"/>
      <c r="Y3" s="33"/>
      <c r="Z3" s="41"/>
      <c r="AA3" s="35"/>
      <c r="AB3" s="33"/>
      <c r="AC3" s="39"/>
      <c r="AD3" s="35"/>
      <c r="AE3" s="8">
        <v>2</v>
      </c>
      <c r="AF3" s="15">
        <v>4</v>
      </c>
      <c r="AG3" s="14">
        <v>1</v>
      </c>
      <c r="AH3" s="8">
        <v>1</v>
      </c>
      <c r="AI3" s="15">
        <v>3</v>
      </c>
      <c r="AJ3" s="14">
        <v>0</v>
      </c>
      <c r="AK3" s="33"/>
      <c r="AL3" s="43"/>
      <c r="AM3" s="35"/>
      <c r="AN3" s="33"/>
      <c r="AO3" s="43"/>
      <c r="AP3" s="35"/>
      <c r="AQ3" s="33"/>
      <c r="AR3" s="43"/>
      <c r="AS3" s="35"/>
      <c r="AT3" s="33"/>
      <c r="AU3" s="43"/>
      <c r="AV3" s="35"/>
      <c r="AW3" s="33"/>
      <c r="AX3" s="43"/>
      <c r="AY3" s="35"/>
    </row>
    <row r="4" spans="1:51" x14ac:dyDescent="0.3">
      <c r="A4" s="1">
        <v>2</v>
      </c>
      <c r="B4" s="2" t="s">
        <v>9</v>
      </c>
      <c r="C4" s="2" t="s">
        <v>10</v>
      </c>
      <c r="D4" s="2" t="s">
        <v>7</v>
      </c>
      <c r="E4" s="110" t="s">
        <v>8</v>
      </c>
      <c r="F4" s="2" t="s">
        <v>171</v>
      </c>
      <c r="G4" s="2" t="s">
        <v>189</v>
      </c>
      <c r="H4" s="2" t="s">
        <v>230</v>
      </c>
      <c r="I4" s="2" t="s">
        <v>257</v>
      </c>
      <c r="J4" s="132">
        <f t="shared" ref="J4:J18" si="1">SUM(N4,Q4,T4,W4,Z4,AC4,AF4,AI4,AL4,AO4,AR4,AU4,AX4)</f>
        <v>19</v>
      </c>
      <c r="K4" s="132">
        <f t="shared" ref="K4:K18" si="2">SUM(O4,R4,U4,X4,AA4,AD4,AG4,AJ4,AM4,AP4,AS4,AV4,AY4)</f>
        <v>9</v>
      </c>
      <c r="L4" s="10">
        <f t="shared" si="0"/>
        <v>67.857142857142861</v>
      </c>
      <c r="M4" s="8">
        <v>7</v>
      </c>
      <c r="N4" s="11">
        <v>2</v>
      </c>
      <c r="O4" s="14">
        <v>2</v>
      </c>
      <c r="P4" s="33"/>
      <c r="Q4" s="39"/>
      <c r="R4" s="39"/>
      <c r="S4" s="33"/>
      <c r="T4" s="40"/>
      <c r="U4" s="35"/>
      <c r="V4" s="8">
        <v>3</v>
      </c>
      <c r="W4" s="11">
        <v>4</v>
      </c>
      <c r="X4" s="14">
        <v>1</v>
      </c>
      <c r="Y4" s="8">
        <v>7</v>
      </c>
      <c r="Z4" s="12">
        <v>2</v>
      </c>
      <c r="AA4" s="14">
        <v>2</v>
      </c>
      <c r="AB4" s="33"/>
      <c r="AC4" s="39"/>
      <c r="AD4" s="35"/>
      <c r="AE4" s="8">
        <v>1</v>
      </c>
      <c r="AF4" s="15">
        <v>4</v>
      </c>
      <c r="AG4" s="14">
        <v>0</v>
      </c>
      <c r="AH4" s="8">
        <v>7</v>
      </c>
      <c r="AI4" s="15">
        <v>1</v>
      </c>
      <c r="AJ4" s="14">
        <v>2</v>
      </c>
      <c r="AK4" s="33"/>
      <c r="AL4" s="43"/>
      <c r="AM4" s="35"/>
      <c r="AN4" s="8">
        <v>1</v>
      </c>
      <c r="AO4" s="15">
        <v>3</v>
      </c>
      <c r="AP4" s="14">
        <v>0</v>
      </c>
      <c r="AQ4" s="33"/>
      <c r="AR4" s="43"/>
      <c r="AS4" s="35"/>
      <c r="AT4" s="8">
        <v>7</v>
      </c>
      <c r="AU4" s="16">
        <v>3</v>
      </c>
      <c r="AV4" s="14">
        <v>2</v>
      </c>
      <c r="AW4" s="33"/>
      <c r="AX4" s="43"/>
      <c r="AY4" s="35"/>
    </row>
    <row r="5" spans="1:51" x14ac:dyDescent="0.3">
      <c r="A5" s="1">
        <v>3</v>
      </c>
      <c r="B5" s="2" t="s">
        <v>11</v>
      </c>
      <c r="C5" s="2" t="s">
        <v>12</v>
      </c>
      <c r="D5" s="2" t="s">
        <v>7</v>
      </c>
      <c r="E5" s="110" t="s">
        <v>13</v>
      </c>
      <c r="F5" s="2" t="s">
        <v>172</v>
      </c>
      <c r="G5" s="2" t="s">
        <v>190</v>
      </c>
      <c r="H5" s="2" t="s">
        <v>231</v>
      </c>
      <c r="I5" s="2" t="s">
        <v>258</v>
      </c>
      <c r="J5" s="132">
        <f t="shared" si="1"/>
        <v>7</v>
      </c>
      <c r="K5" s="132">
        <f t="shared" si="2"/>
        <v>3</v>
      </c>
      <c r="L5" s="10">
        <f t="shared" si="0"/>
        <v>70</v>
      </c>
      <c r="M5" s="8">
        <v>5</v>
      </c>
      <c r="N5" s="11">
        <v>3</v>
      </c>
      <c r="O5" s="14">
        <v>2</v>
      </c>
      <c r="P5" s="33"/>
      <c r="Q5" s="39"/>
      <c r="R5" s="39"/>
      <c r="S5" s="33"/>
      <c r="T5" s="40"/>
      <c r="U5" s="35"/>
      <c r="V5" s="33"/>
      <c r="W5" s="34"/>
      <c r="X5" s="35"/>
      <c r="Y5" s="33"/>
      <c r="Z5" s="41"/>
      <c r="AA5" s="35"/>
      <c r="AB5" s="33"/>
      <c r="AC5" s="39"/>
      <c r="AD5" s="35"/>
      <c r="AE5" s="8">
        <v>1</v>
      </c>
      <c r="AF5" s="15">
        <v>4</v>
      </c>
      <c r="AG5" s="14">
        <v>0</v>
      </c>
      <c r="AH5" s="8" t="s">
        <v>88</v>
      </c>
      <c r="AI5" s="15">
        <v>0</v>
      </c>
      <c r="AJ5" s="14">
        <v>1</v>
      </c>
      <c r="AK5" s="33"/>
      <c r="AL5" s="43"/>
      <c r="AM5" s="35"/>
      <c r="AN5" s="33"/>
      <c r="AO5" s="43"/>
      <c r="AP5" s="35"/>
      <c r="AQ5" s="33"/>
      <c r="AR5" s="43"/>
      <c r="AS5" s="35"/>
      <c r="AT5" s="33"/>
      <c r="AU5" s="43"/>
      <c r="AV5" s="35"/>
      <c r="AW5" s="33"/>
      <c r="AX5" s="43"/>
      <c r="AY5" s="35"/>
    </row>
    <row r="6" spans="1:51" x14ac:dyDescent="0.3">
      <c r="A6" s="1">
        <v>4</v>
      </c>
      <c r="B6" s="1" t="s">
        <v>14</v>
      </c>
      <c r="C6" s="1" t="s">
        <v>15</v>
      </c>
      <c r="D6" s="1" t="s">
        <v>7</v>
      </c>
      <c r="E6" s="111" t="s">
        <v>16</v>
      </c>
      <c r="F6" s="1" t="s">
        <v>173</v>
      </c>
      <c r="G6" s="1" t="s">
        <v>191</v>
      </c>
      <c r="H6" s="1" t="s">
        <v>232</v>
      </c>
      <c r="I6" s="1" t="s">
        <v>232</v>
      </c>
      <c r="J6" s="132">
        <f t="shared" si="1"/>
        <v>8</v>
      </c>
      <c r="K6" s="132">
        <f t="shared" si="2"/>
        <v>7</v>
      </c>
      <c r="L6" s="10">
        <f t="shared" si="0"/>
        <v>53.333333333333336</v>
      </c>
      <c r="M6" s="8" t="s">
        <v>88</v>
      </c>
      <c r="N6" s="11">
        <v>2</v>
      </c>
      <c r="O6" s="14">
        <v>1</v>
      </c>
      <c r="P6" s="33"/>
      <c r="Q6" s="39"/>
      <c r="R6" s="39"/>
      <c r="S6" s="33"/>
      <c r="T6" s="40"/>
      <c r="U6" s="35"/>
      <c r="V6" s="33"/>
      <c r="W6" s="34"/>
      <c r="X6" s="35"/>
      <c r="Y6" s="33"/>
      <c r="Z6" s="41"/>
      <c r="AA6" s="35"/>
      <c r="AB6" s="33"/>
      <c r="AC6" s="39"/>
      <c r="AD6" s="35"/>
      <c r="AE6" s="8">
        <v>9</v>
      </c>
      <c r="AF6" s="15">
        <v>2</v>
      </c>
      <c r="AG6" s="14">
        <v>2</v>
      </c>
      <c r="AH6" s="8" t="s">
        <v>88</v>
      </c>
      <c r="AI6" s="15">
        <v>2</v>
      </c>
      <c r="AJ6" s="14">
        <v>2</v>
      </c>
      <c r="AK6" s="33"/>
      <c r="AL6" s="43"/>
      <c r="AM6" s="35"/>
      <c r="AN6" s="8" t="s">
        <v>88</v>
      </c>
      <c r="AO6" s="16">
        <v>2</v>
      </c>
      <c r="AP6" s="14">
        <v>1</v>
      </c>
      <c r="AQ6" s="33"/>
      <c r="AR6" s="43"/>
      <c r="AS6" s="35"/>
      <c r="AT6" s="33"/>
      <c r="AU6" s="43"/>
      <c r="AV6" s="35"/>
      <c r="AW6" s="8" t="s">
        <v>88</v>
      </c>
      <c r="AX6" s="16">
        <v>0</v>
      </c>
      <c r="AY6" s="14">
        <v>1</v>
      </c>
    </row>
    <row r="7" spans="1:51" x14ac:dyDescent="0.3">
      <c r="A7" s="1">
        <v>5</v>
      </c>
      <c r="B7" s="1" t="s">
        <v>17</v>
      </c>
      <c r="C7" s="1" t="s">
        <v>18</v>
      </c>
      <c r="D7" s="1" t="s">
        <v>7</v>
      </c>
      <c r="E7" s="111" t="s">
        <v>16</v>
      </c>
      <c r="F7" s="1" t="s">
        <v>174</v>
      </c>
      <c r="G7" s="1" t="s">
        <v>192</v>
      </c>
      <c r="H7" s="1" t="s">
        <v>233</v>
      </c>
      <c r="I7" s="1" t="s">
        <v>259</v>
      </c>
      <c r="J7" s="132">
        <f t="shared" si="1"/>
        <v>10</v>
      </c>
      <c r="K7" s="132">
        <f t="shared" si="2"/>
        <v>9</v>
      </c>
      <c r="L7" s="10">
        <f t="shared" si="0"/>
        <v>52.631578947368418</v>
      </c>
      <c r="M7" s="8">
        <v>5</v>
      </c>
      <c r="N7" s="11">
        <v>2</v>
      </c>
      <c r="O7" s="14">
        <v>2</v>
      </c>
      <c r="P7" s="33"/>
      <c r="Q7" s="39"/>
      <c r="R7" s="39"/>
      <c r="S7" s="33"/>
      <c r="T7" s="40"/>
      <c r="U7" s="35"/>
      <c r="V7" s="8">
        <v>5</v>
      </c>
      <c r="W7" s="11">
        <v>1</v>
      </c>
      <c r="X7" s="14">
        <v>2</v>
      </c>
      <c r="Y7" s="8">
        <v>3</v>
      </c>
      <c r="Z7" s="12">
        <v>2</v>
      </c>
      <c r="AA7" s="14">
        <v>1</v>
      </c>
      <c r="AB7" s="33"/>
      <c r="AC7" s="39"/>
      <c r="AD7" s="35"/>
      <c r="AE7" s="8">
        <v>3</v>
      </c>
      <c r="AF7" s="15">
        <v>2</v>
      </c>
      <c r="AG7" s="14">
        <v>1</v>
      </c>
      <c r="AH7" s="8">
        <v>3</v>
      </c>
      <c r="AI7" s="15">
        <v>2</v>
      </c>
      <c r="AJ7" s="14">
        <v>1</v>
      </c>
      <c r="AK7" s="33"/>
      <c r="AL7" s="43"/>
      <c r="AM7" s="35"/>
      <c r="AN7" s="8">
        <v>5</v>
      </c>
      <c r="AO7" s="16">
        <v>1</v>
      </c>
      <c r="AP7" s="14">
        <v>2</v>
      </c>
      <c r="AQ7" s="33"/>
      <c r="AR7" s="43"/>
      <c r="AS7" s="35"/>
      <c r="AT7" s="33"/>
      <c r="AU7" s="43"/>
      <c r="AV7" s="35"/>
      <c r="AW7" s="33"/>
      <c r="AX7" s="43"/>
      <c r="AY7" s="35"/>
    </row>
    <row r="8" spans="1:51" x14ac:dyDescent="0.3">
      <c r="A8" s="1">
        <v>6</v>
      </c>
      <c r="B8" s="1" t="s">
        <v>19</v>
      </c>
      <c r="C8" s="1" t="s">
        <v>20</v>
      </c>
      <c r="D8" s="1" t="s">
        <v>7</v>
      </c>
      <c r="E8" s="111" t="s">
        <v>21</v>
      </c>
      <c r="F8" s="1" t="s">
        <v>175</v>
      </c>
      <c r="G8" s="1" t="s">
        <v>193</v>
      </c>
      <c r="H8" s="1" t="s">
        <v>234</v>
      </c>
      <c r="I8" s="1" t="s">
        <v>260</v>
      </c>
      <c r="J8" s="132">
        <f t="shared" si="1"/>
        <v>11</v>
      </c>
      <c r="K8" s="132">
        <f t="shared" si="2"/>
        <v>8</v>
      </c>
      <c r="L8" s="10">
        <f t="shared" si="0"/>
        <v>57.894736842105267</v>
      </c>
      <c r="M8" s="8" t="s">
        <v>88</v>
      </c>
      <c r="N8" s="11">
        <v>2</v>
      </c>
      <c r="O8" s="14">
        <v>1</v>
      </c>
      <c r="P8" s="33"/>
      <c r="Q8" s="39"/>
      <c r="R8" s="39"/>
      <c r="S8" s="33"/>
      <c r="T8" s="40"/>
      <c r="U8" s="35"/>
      <c r="V8" s="33"/>
      <c r="W8" s="34"/>
      <c r="X8" s="35"/>
      <c r="Y8" s="33"/>
      <c r="Z8" s="41"/>
      <c r="AA8" s="35"/>
      <c r="AB8" s="33"/>
      <c r="AC8" s="39"/>
      <c r="AD8" s="35"/>
      <c r="AE8" s="8" t="s">
        <v>88</v>
      </c>
      <c r="AF8" s="15">
        <v>1</v>
      </c>
      <c r="AG8" s="14">
        <v>1</v>
      </c>
      <c r="AH8" s="8" t="s">
        <v>88</v>
      </c>
      <c r="AI8" s="15">
        <v>2</v>
      </c>
      <c r="AJ8" s="14">
        <v>2</v>
      </c>
      <c r="AK8" s="33"/>
      <c r="AL8" s="43"/>
      <c r="AM8" s="35"/>
      <c r="AN8" s="8">
        <v>7</v>
      </c>
      <c r="AO8" s="16">
        <v>3</v>
      </c>
      <c r="AP8" s="14">
        <v>2</v>
      </c>
      <c r="AQ8" s="33"/>
      <c r="AR8" s="43"/>
      <c r="AS8" s="35"/>
      <c r="AT8" s="8">
        <v>9</v>
      </c>
      <c r="AU8" s="16">
        <v>3</v>
      </c>
      <c r="AV8" s="14">
        <v>2</v>
      </c>
      <c r="AW8" s="33"/>
      <c r="AX8" s="43"/>
      <c r="AY8" s="35"/>
    </row>
    <row r="9" spans="1:51" x14ac:dyDescent="0.3">
      <c r="A9" s="1">
        <v>7</v>
      </c>
      <c r="B9" s="1" t="s">
        <v>22</v>
      </c>
      <c r="C9" s="1" t="s">
        <v>23</v>
      </c>
      <c r="D9" s="1" t="s">
        <v>7</v>
      </c>
      <c r="E9" s="111" t="s">
        <v>24</v>
      </c>
      <c r="F9" s="1" t="s">
        <v>25</v>
      </c>
      <c r="G9" s="1" t="s">
        <v>210</v>
      </c>
      <c r="H9" s="1" t="s">
        <v>210</v>
      </c>
      <c r="I9" s="1" t="s">
        <v>210</v>
      </c>
      <c r="J9" s="132">
        <f t="shared" si="1"/>
        <v>4</v>
      </c>
      <c r="K9" s="132">
        <f t="shared" si="2"/>
        <v>9</v>
      </c>
      <c r="L9" s="10">
        <f t="shared" si="0"/>
        <v>30.76923076923077</v>
      </c>
      <c r="M9" s="8" t="s">
        <v>88</v>
      </c>
      <c r="N9" s="11">
        <v>1</v>
      </c>
      <c r="O9" s="14">
        <v>2</v>
      </c>
      <c r="P9" s="33"/>
      <c r="Q9" s="39"/>
      <c r="R9" s="39"/>
      <c r="S9" s="33"/>
      <c r="T9" s="40"/>
      <c r="U9" s="35"/>
      <c r="V9" s="8">
        <v>3</v>
      </c>
      <c r="W9" s="11">
        <v>3</v>
      </c>
      <c r="X9" s="14">
        <v>1</v>
      </c>
      <c r="Y9" s="8" t="s">
        <v>88</v>
      </c>
      <c r="Z9" s="12">
        <v>0</v>
      </c>
      <c r="AA9" s="14">
        <v>2</v>
      </c>
      <c r="AB9" s="33"/>
      <c r="AC9" s="39"/>
      <c r="AD9" s="35"/>
      <c r="AE9" s="8" t="s">
        <v>88</v>
      </c>
      <c r="AF9" s="15">
        <v>0</v>
      </c>
      <c r="AG9" s="14">
        <v>2</v>
      </c>
      <c r="AH9" s="33"/>
      <c r="AI9" s="40"/>
      <c r="AJ9" s="35"/>
      <c r="AK9" s="33"/>
      <c r="AL9" s="43"/>
      <c r="AM9" s="35"/>
      <c r="AN9" s="8" t="s">
        <v>88</v>
      </c>
      <c r="AO9" s="16">
        <v>0</v>
      </c>
      <c r="AP9" s="14">
        <v>2</v>
      </c>
      <c r="AQ9" s="33"/>
      <c r="AR9" s="43"/>
      <c r="AS9" s="35"/>
      <c r="AT9" s="33"/>
      <c r="AU9" s="43"/>
      <c r="AV9" s="35"/>
      <c r="AW9" s="33"/>
      <c r="AX9" s="43"/>
      <c r="AY9" s="35"/>
    </row>
    <row r="10" spans="1:51" x14ac:dyDescent="0.3">
      <c r="A10" s="1">
        <v>8</v>
      </c>
      <c r="B10" s="1" t="s">
        <v>26</v>
      </c>
      <c r="C10" s="1" t="s">
        <v>27</v>
      </c>
      <c r="D10" s="1" t="s">
        <v>7</v>
      </c>
      <c r="E10" s="111" t="s">
        <v>28</v>
      </c>
      <c r="F10" s="1"/>
      <c r="G10" s="1" t="s">
        <v>194</v>
      </c>
      <c r="H10" s="1" t="s">
        <v>235</v>
      </c>
      <c r="I10" s="1" t="s">
        <v>207</v>
      </c>
      <c r="J10" s="132">
        <f t="shared" si="1"/>
        <v>11</v>
      </c>
      <c r="K10" s="132">
        <f t="shared" si="2"/>
        <v>7</v>
      </c>
      <c r="L10" s="10">
        <f t="shared" si="0"/>
        <v>61.111111111111114</v>
      </c>
      <c r="M10" s="33"/>
      <c r="N10" s="34"/>
      <c r="O10" s="35"/>
      <c r="P10" s="33"/>
      <c r="Q10" s="39"/>
      <c r="R10" s="39"/>
      <c r="S10" s="33"/>
      <c r="T10" s="40"/>
      <c r="U10" s="35"/>
      <c r="V10" s="33"/>
      <c r="W10" s="34"/>
      <c r="X10" s="35"/>
      <c r="Y10" s="33"/>
      <c r="Z10" s="41"/>
      <c r="AA10" s="35"/>
      <c r="AB10" s="33"/>
      <c r="AC10" s="39"/>
      <c r="AD10" s="35"/>
      <c r="AE10" s="8">
        <v>2</v>
      </c>
      <c r="AF10" s="15">
        <v>4</v>
      </c>
      <c r="AG10" s="14">
        <v>1</v>
      </c>
      <c r="AH10" s="8" t="s">
        <v>88</v>
      </c>
      <c r="AI10" s="15">
        <v>0</v>
      </c>
      <c r="AJ10" s="14">
        <v>1</v>
      </c>
      <c r="AK10" s="33"/>
      <c r="AL10" s="43"/>
      <c r="AM10" s="35"/>
      <c r="AN10" s="8">
        <v>5</v>
      </c>
      <c r="AO10" s="16">
        <v>3</v>
      </c>
      <c r="AP10" s="14">
        <v>2</v>
      </c>
      <c r="AQ10" s="33"/>
      <c r="AR10" s="43"/>
      <c r="AS10" s="35"/>
      <c r="AT10" s="8" t="s">
        <v>88</v>
      </c>
      <c r="AU10" s="16">
        <v>2</v>
      </c>
      <c r="AV10" s="14">
        <v>1</v>
      </c>
      <c r="AW10" s="8">
        <v>7</v>
      </c>
      <c r="AX10" s="16">
        <v>2</v>
      </c>
      <c r="AY10" s="14">
        <v>2</v>
      </c>
    </row>
    <row r="11" spans="1:51" x14ac:dyDescent="0.3">
      <c r="A11" s="3">
        <v>9</v>
      </c>
      <c r="B11" s="4" t="s">
        <v>29</v>
      </c>
      <c r="C11" s="4" t="s">
        <v>30</v>
      </c>
      <c r="D11" s="4" t="s">
        <v>31</v>
      </c>
      <c r="E11" s="112" t="s">
        <v>13</v>
      </c>
      <c r="F11" s="4" t="s">
        <v>176</v>
      </c>
      <c r="G11" s="4" t="s">
        <v>195</v>
      </c>
      <c r="H11" s="4" t="s">
        <v>236</v>
      </c>
      <c r="I11" s="4" t="s">
        <v>261</v>
      </c>
      <c r="J11" s="17">
        <f t="shared" si="1"/>
        <v>3</v>
      </c>
      <c r="K11" s="17">
        <f t="shared" si="2"/>
        <v>4</v>
      </c>
      <c r="L11" s="18">
        <f t="shared" si="0"/>
        <v>42.857142857142854</v>
      </c>
      <c r="M11" s="33"/>
      <c r="N11" s="34"/>
      <c r="O11" s="35"/>
      <c r="P11" s="8" t="s">
        <v>88</v>
      </c>
      <c r="Q11" s="13">
        <v>1</v>
      </c>
      <c r="R11" s="13">
        <v>2</v>
      </c>
      <c r="S11" s="33"/>
      <c r="T11" s="40"/>
      <c r="U11" s="35"/>
      <c r="V11" s="33"/>
      <c r="W11" s="34"/>
      <c r="X11" s="35"/>
      <c r="Y11" s="33"/>
      <c r="Z11" s="41"/>
      <c r="AA11" s="35"/>
      <c r="AB11" s="33"/>
      <c r="AC11" s="39"/>
      <c r="AD11" s="35"/>
      <c r="AE11" s="33"/>
      <c r="AF11" s="40"/>
      <c r="AG11" s="35"/>
      <c r="AH11" s="33"/>
      <c r="AI11" s="40"/>
      <c r="AJ11" s="35"/>
      <c r="AK11" s="33"/>
      <c r="AL11" s="43"/>
      <c r="AM11" s="35"/>
      <c r="AN11" s="33"/>
      <c r="AO11" s="43"/>
      <c r="AP11" s="35"/>
      <c r="AQ11" s="8">
        <v>7</v>
      </c>
      <c r="AR11" s="16">
        <v>2</v>
      </c>
      <c r="AS11" s="14">
        <v>2</v>
      </c>
      <c r="AT11" s="33"/>
      <c r="AU11" s="43"/>
      <c r="AV11" s="35"/>
      <c r="AW11" s="33"/>
      <c r="AX11" s="43"/>
      <c r="AY11" s="35"/>
    </row>
    <row r="12" spans="1:51" x14ac:dyDescent="0.3">
      <c r="A12" s="3">
        <v>10</v>
      </c>
      <c r="B12" s="3" t="s">
        <v>32</v>
      </c>
      <c r="C12" s="3" t="s">
        <v>33</v>
      </c>
      <c r="D12" s="3" t="s">
        <v>31</v>
      </c>
      <c r="E12" s="113" t="s">
        <v>13</v>
      </c>
      <c r="F12" s="3" t="s">
        <v>177</v>
      </c>
      <c r="G12" s="3" t="s">
        <v>211</v>
      </c>
      <c r="H12" s="3" t="s">
        <v>237</v>
      </c>
      <c r="I12" s="3" t="s">
        <v>262</v>
      </c>
      <c r="J12" s="17">
        <f t="shared" si="1"/>
        <v>5</v>
      </c>
      <c r="K12" s="17">
        <f t="shared" si="2"/>
        <v>8</v>
      </c>
      <c r="L12" s="18">
        <f t="shared" si="0"/>
        <v>38.461538461538467</v>
      </c>
      <c r="M12" s="33"/>
      <c r="N12" s="34"/>
      <c r="O12" s="35"/>
      <c r="P12" s="8" t="s">
        <v>88</v>
      </c>
      <c r="Q12" s="13">
        <v>0</v>
      </c>
      <c r="R12" s="13">
        <v>1</v>
      </c>
      <c r="S12" s="8" t="s">
        <v>88</v>
      </c>
      <c r="T12" s="15">
        <v>0</v>
      </c>
      <c r="U12" s="14">
        <v>1</v>
      </c>
      <c r="V12" s="33"/>
      <c r="W12" s="34"/>
      <c r="X12" s="35"/>
      <c r="Y12" s="8" t="s">
        <v>88</v>
      </c>
      <c r="Z12" s="12">
        <v>1</v>
      </c>
      <c r="AA12" s="14">
        <v>2</v>
      </c>
      <c r="AB12" s="8" t="s">
        <v>88</v>
      </c>
      <c r="AC12" s="13">
        <v>0</v>
      </c>
      <c r="AD12" s="14">
        <v>2</v>
      </c>
      <c r="AE12" s="33"/>
      <c r="AF12" s="40"/>
      <c r="AG12" s="35"/>
      <c r="AH12" s="33"/>
      <c r="AI12" s="40"/>
      <c r="AJ12" s="35"/>
      <c r="AK12" s="8">
        <v>5</v>
      </c>
      <c r="AL12" s="16">
        <v>4</v>
      </c>
      <c r="AM12" s="14">
        <v>2</v>
      </c>
      <c r="AN12" s="33"/>
      <c r="AO12" s="43"/>
      <c r="AP12" s="35"/>
      <c r="AQ12" s="33"/>
      <c r="AR12" s="43"/>
      <c r="AS12" s="35"/>
      <c r="AT12" s="33"/>
      <c r="AU12" s="43"/>
      <c r="AV12" s="35"/>
      <c r="AW12" s="33"/>
      <c r="AX12" s="43"/>
      <c r="AY12" s="35"/>
    </row>
    <row r="13" spans="1:51" x14ac:dyDescent="0.3">
      <c r="A13" s="3">
        <v>11</v>
      </c>
      <c r="B13" s="3" t="s">
        <v>34</v>
      </c>
      <c r="C13" s="3" t="s">
        <v>30</v>
      </c>
      <c r="D13" s="3" t="s">
        <v>31</v>
      </c>
      <c r="E13" s="113" t="s">
        <v>21</v>
      </c>
      <c r="F13" s="3" t="s">
        <v>35</v>
      </c>
      <c r="G13" s="3" t="s">
        <v>212</v>
      </c>
      <c r="H13" s="3" t="s">
        <v>212</v>
      </c>
      <c r="I13" s="3" t="s">
        <v>263</v>
      </c>
      <c r="J13" s="17">
        <f t="shared" si="1"/>
        <v>2</v>
      </c>
      <c r="K13" s="17">
        <f t="shared" si="2"/>
        <v>6</v>
      </c>
      <c r="L13" s="18">
        <f t="shared" si="0"/>
        <v>25</v>
      </c>
      <c r="M13" s="33"/>
      <c r="N13" s="34"/>
      <c r="O13" s="35"/>
      <c r="P13" s="8" t="s">
        <v>88</v>
      </c>
      <c r="Q13" s="13">
        <v>0</v>
      </c>
      <c r="R13" s="13">
        <v>1</v>
      </c>
      <c r="S13" s="33"/>
      <c r="T13" s="40"/>
      <c r="U13" s="35"/>
      <c r="V13" s="33"/>
      <c r="W13" s="34"/>
      <c r="X13" s="35"/>
      <c r="Y13" s="8">
        <v>7</v>
      </c>
      <c r="Z13" s="12">
        <v>2</v>
      </c>
      <c r="AA13" s="14">
        <v>2</v>
      </c>
      <c r="AB13" s="8" t="s">
        <v>88</v>
      </c>
      <c r="AC13" s="13">
        <v>0</v>
      </c>
      <c r="AD13" s="14">
        <v>2</v>
      </c>
      <c r="AE13" s="33"/>
      <c r="AF13" s="40"/>
      <c r="AG13" s="35"/>
      <c r="AH13" s="33"/>
      <c r="AI13" s="40"/>
      <c r="AJ13" s="35"/>
      <c r="AK13" s="8" t="s">
        <v>88</v>
      </c>
      <c r="AL13" s="16">
        <v>0</v>
      </c>
      <c r="AM13" s="14">
        <v>1</v>
      </c>
      <c r="AN13" s="33"/>
      <c r="AO13" s="43"/>
      <c r="AP13" s="35"/>
      <c r="AQ13" s="33"/>
      <c r="AR13" s="43"/>
      <c r="AS13" s="35"/>
      <c r="AT13" s="33"/>
      <c r="AU13" s="43"/>
      <c r="AV13" s="35"/>
      <c r="AW13" s="33"/>
      <c r="AX13" s="43"/>
      <c r="AY13" s="35"/>
    </row>
    <row r="14" spans="1:51" x14ac:dyDescent="0.3">
      <c r="A14" s="3">
        <v>12</v>
      </c>
      <c r="B14" s="3" t="s">
        <v>11</v>
      </c>
      <c r="C14" s="3" t="s">
        <v>36</v>
      </c>
      <c r="D14" s="3" t="s">
        <v>31</v>
      </c>
      <c r="E14" s="113" t="s">
        <v>28</v>
      </c>
      <c r="F14" s="3" t="s">
        <v>178</v>
      </c>
      <c r="G14" s="3" t="s">
        <v>196</v>
      </c>
      <c r="H14" s="3" t="s">
        <v>238</v>
      </c>
      <c r="I14" s="3" t="s">
        <v>264</v>
      </c>
      <c r="J14" s="17">
        <f t="shared" si="1"/>
        <v>7</v>
      </c>
      <c r="K14" s="17">
        <f t="shared" si="2"/>
        <v>6</v>
      </c>
      <c r="L14" s="18">
        <f t="shared" si="0"/>
        <v>53.846153846153847</v>
      </c>
      <c r="M14" s="33"/>
      <c r="N14" s="34"/>
      <c r="O14" s="35"/>
      <c r="P14" s="8">
        <v>1</v>
      </c>
      <c r="Q14" s="13">
        <v>4</v>
      </c>
      <c r="R14" s="13">
        <v>0</v>
      </c>
      <c r="S14" s="33"/>
      <c r="T14" s="40"/>
      <c r="U14" s="35"/>
      <c r="V14" s="33"/>
      <c r="W14" s="34"/>
      <c r="X14" s="35"/>
      <c r="Y14" s="8">
        <v>2</v>
      </c>
      <c r="Z14" s="12">
        <v>2</v>
      </c>
      <c r="AA14" s="14">
        <v>1</v>
      </c>
      <c r="AB14" s="8">
        <v>7</v>
      </c>
      <c r="AC14" s="13">
        <v>0</v>
      </c>
      <c r="AD14" s="14">
        <v>2</v>
      </c>
      <c r="AE14" s="33"/>
      <c r="AF14" s="40"/>
      <c r="AG14" s="35"/>
      <c r="AH14" s="33"/>
      <c r="AI14" s="40"/>
      <c r="AJ14" s="35"/>
      <c r="AK14" s="8" t="s">
        <v>88</v>
      </c>
      <c r="AL14" s="16">
        <v>1</v>
      </c>
      <c r="AM14" s="14">
        <v>3</v>
      </c>
      <c r="AN14" s="33"/>
      <c r="AO14" s="43"/>
      <c r="AP14" s="35"/>
      <c r="AQ14" s="33"/>
      <c r="AR14" s="43"/>
      <c r="AS14" s="35"/>
      <c r="AT14" s="33"/>
      <c r="AU14" s="43"/>
      <c r="AV14" s="35"/>
      <c r="AW14" s="33"/>
      <c r="AX14" s="43"/>
      <c r="AY14" s="35"/>
    </row>
    <row r="15" spans="1:51" x14ac:dyDescent="0.3">
      <c r="A15" s="3">
        <v>13</v>
      </c>
      <c r="B15" s="3" t="s">
        <v>37</v>
      </c>
      <c r="C15" s="3" t="s">
        <v>38</v>
      </c>
      <c r="D15" s="3" t="s">
        <v>31</v>
      </c>
      <c r="E15" s="113" t="s">
        <v>16</v>
      </c>
      <c r="F15" s="3" t="s">
        <v>39</v>
      </c>
      <c r="G15" s="3" t="s">
        <v>213</v>
      </c>
      <c r="H15" s="3" t="s">
        <v>239</v>
      </c>
      <c r="I15" s="3" t="s">
        <v>265</v>
      </c>
      <c r="J15" s="17">
        <f t="shared" si="1"/>
        <v>3</v>
      </c>
      <c r="K15" s="17">
        <f t="shared" si="2"/>
        <v>4</v>
      </c>
      <c r="L15" s="18">
        <f t="shared" si="0"/>
        <v>42.857142857142854</v>
      </c>
      <c r="M15" s="33"/>
      <c r="N15" s="34"/>
      <c r="O15" s="35"/>
      <c r="P15" s="8" t="s">
        <v>88</v>
      </c>
      <c r="Q15" s="13">
        <v>0</v>
      </c>
      <c r="R15" s="13">
        <v>1</v>
      </c>
      <c r="S15" s="8" t="s">
        <v>88</v>
      </c>
      <c r="T15" s="15">
        <v>0</v>
      </c>
      <c r="U15" s="14">
        <v>1</v>
      </c>
      <c r="V15" s="33"/>
      <c r="W15" s="34"/>
      <c r="X15" s="35"/>
      <c r="Y15" s="33"/>
      <c r="Z15" s="41"/>
      <c r="AA15" s="35"/>
      <c r="AB15" s="33"/>
      <c r="AC15" s="39"/>
      <c r="AD15" s="35"/>
      <c r="AE15" s="33"/>
      <c r="AF15" s="40"/>
      <c r="AG15" s="35"/>
      <c r="AH15" s="33"/>
      <c r="AI15" s="40"/>
      <c r="AJ15" s="35"/>
      <c r="AK15" s="8" t="s">
        <v>88</v>
      </c>
      <c r="AL15" s="16">
        <v>0</v>
      </c>
      <c r="AM15" s="14">
        <v>1</v>
      </c>
      <c r="AN15" s="33"/>
      <c r="AO15" s="43"/>
      <c r="AP15" s="35"/>
      <c r="AQ15" s="8">
        <v>3</v>
      </c>
      <c r="AR15" s="16">
        <v>3</v>
      </c>
      <c r="AS15" s="14">
        <v>1</v>
      </c>
      <c r="AT15" s="33"/>
      <c r="AU15" s="43"/>
      <c r="AV15" s="35"/>
      <c r="AW15" s="33"/>
      <c r="AX15" s="43"/>
      <c r="AY15" s="35"/>
    </row>
    <row r="16" spans="1:51" x14ac:dyDescent="0.3">
      <c r="A16" s="3">
        <v>14</v>
      </c>
      <c r="B16" s="3" t="s">
        <v>40</v>
      </c>
      <c r="C16" s="3" t="s">
        <v>41</v>
      </c>
      <c r="D16" s="3" t="s">
        <v>31</v>
      </c>
      <c r="E16" s="113" t="s">
        <v>16</v>
      </c>
      <c r="F16" s="3" t="s">
        <v>179</v>
      </c>
      <c r="G16" s="3" t="s">
        <v>197</v>
      </c>
      <c r="H16" s="3" t="s">
        <v>240</v>
      </c>
      <c r="I16" s="3" t="s">
        <v>266</v>
      </c>
      <c r="J16" s="17">
        <f t="shared" si="1"/>
        <v>6</v>
      </c>
      <c r="K16" s="17">
        <f t="shared" si="2"/>
        <v>10</v>
      </c>
      <c r="L16" s="18">
        <f t="shared" si="0"/>
        <v>37.5</v>
      </c>
      <c r="M16" s="33"/>
      <c r="N16" s="34"/>
      <c r="O16" s="35"/>
      <c r="P16" s="8" t="s">
        <v>88</v>
      </c>
      <c r="Q16" s="13">
        <v>0</v>
      </c>
      <c r="R16" s="13">
        <v>1</v>
      </c>
      <c r="S16" s="8">
        <v>9</v>
      </c>
      <c r="T16" s="15">
        <v>1</v>
      </c>
      <c r="U16" s="14">
        <v>2</v>
      </c>
      <c r="V16" s="33"/>
      <c r="W16" s="34"/>
      <c r="X16" s="35"/>
      <c r="Y16" s="8">
        <v>5</v>
      </c>
      <c r="Z16" s="12">
        <v>2</v>
      </c>
      <c r="AA16" s="14">
        <v>2</v>
      </c>
      <c r="AB16" s="44" t="s">
        <v>88</v>
      </c>
      <c r="AC16" s="45">
        <v>0</v>
      </c>
      <c r="AD16" s="46">
        <v>1</v>
      </c>
      <c r="AE16" s="33"/>
      <c r="AF16" s="40"/>
      <c r="AG16" s="35"/>
      <c r="AH16" s="33"/>
      <c r="AI16" s="40"/>
      <c r="AJ16" s="35"/>
      <c r="AK16" s="8" t="s">
        <v>88</v>
      </c>
      <c r="AL16" s="16">
        <v>1</v>
      </c>
      <c r="AM16" s="14">
        <v>2</v>
      </c>
      <c r="AN16" s="33"/>
      <c r="AO16" s="43"/>
      <c r="AP16" s="35"/>
      <c r="AQ16" s="8">
        <v>5</v>
      </c>
      <c r="AR16" s="16">
        <v>2</v>
      </c>
      <c r="AS16" s="14">
        <v>2</v>
      </c>
      <c r="AT16" s="33"/>
      <c r="AU16" s="43"/>
      <c r="AV16" s="35"/>
      <c r="AW16" s="33"/>
      <c r="AX16" s="43"/>
      <c r="AY16" s="35"/>
    </row>
    <row r="17" spans="1:51" x14ac:dyDescent="0.3">
      <c r="A17" s="3">
        <v>15</v>
      </c>
      <c r="B17" s="3" t="s">
        <v>42</v>
      </c>
      <c r="C17" s="3" t="s">
        <v>43</v>
      </c>
      <c r="D17" s="3" t="s">
        <v>31</v>
      </c>
      <c r="E17" s="113" t="s">
        <v>8</v>
      </c>
      <c r="F17" s="3" t="s">
        <v>180</v>
      </c>
      <c r="G17" s="3" t="s">
        <v>198</v>
      </c>
      <c r="H17" s="3" t="s">
        <v>241</v>
      </c>
      <c r="I17" s="3" t="s">
        <v>267</v>
      </c>
      <c r="J17" s="17">
        <f t="shared" si="1"/>
        <v>7</v>
      </c>
      <c r="K17" s="17">
        <f t="shared" si="2"/>
        <v>7</v>
      </c>
      <c r="L17" s="18">
        <f t="shared" si="0"/>
        <v>50</v>
      </c>
      <c r="M17" s="33"/>
      <c r="N17" s="34"/>
      <c r="O17" s="35"/>
      <c r="P17" s="8">
        <v>9</v>
      </c>
      <c r="Q17" s="13">
        <v>1</v>
      </c>
      <c r="R17" s="13">
        <v>2</v>
      </c>
      <c r="S17" s="33"/>
      <c r="T17" s="40"/>
      <c r="U17" s="35"/>
      <c r="V17" s="33"/>
      <c r="W17" s="34"/>
      <c r="X17" s="35"/>
      <c r="Y17" s="8" t="s">
        <v>88</v>
      </c>
      <c r="Z17" s="12">
        <v>2</v>
      </c>
      <c r="AA17" s="14">
        <v>2</v>
      </c>
      <c r="AB17" s="8" t="s">
        <v>88</v>
      </c>
      <c r="AC17" s="13">
        <v>2</v>
      </c>
      <c r="AD17" s="14">
        <v>2</v>
      </c>
      <c r="AE17" s="33"/>
      <c r="AF17" s="40"/>
      <c r="AG17" s="35"/>
      <c r="AH17" s="33"/>
      <c r="AI17" s="40"/>
      <c r="AJ17" s="35"/>
      <c r="AK17" s="8" t="s">
        <v>88</v>
      </c>
      <c r="AL17" s="16">
        <v>2</v>
      </c>
      <c r="AM17" s="14">
        <v>1</v>
      </c>
      <c r="AN17" s="33"/>
      <c r="AO17" s="43"/>
      <c r="AP17" s="35"/>
      <c r="AQ17" s="33"/>
      <c r="AR17" s="43"/>
      <c r="AS17" s="35"/>
      <c r="AT17" s="33"/>
      <c r="AU17" s="43"/>
      <c r="AV17" s="35"/>
      <c r="AW17" s="33"/>
      <c r="AX17" s="43"/>
      <c r="AY17" s="35"/>
    </row>
    <row r="18" spans="1:51" ht="15" thickBot="1" x14ac:dyDescent="0.35">
      <c r="A18" s="3">
        <v>16</v>
      </c>
      <c r="B18" s="4" t="s">
        <v>44</v>
      </c>
      <c r="C18" s="4" t="s">
        <v>45</v>
      </c>
      <c r="D18" s="4" t="s">
        <v>31</v>
      </c>
      <c r="E18" s="112" t="s">
        <v>8</v>
      </c>
      <c r="F18" s="4" t="s">
        <v>181</v>
      </c>
      <c r="G18" s="4" t="s">
        <v>199</v>
      </c>
      <c r="H18" s="4" t="s">
        <v>230</v>
      </c>
      <c r="I18" s="4" t="s">
        <v>268</v>
      </c>
      <c r="J18" s="17">
        <f t="shared" si="1"/>
        <v>6</v>
      </c>
      <c r="K18" s="17">
        <f t="shared" si="2"/>
        <v>10</v>
      </c>
      <c r="L18" s="18">
        <f t="shared" si="0"/>
        <v>37.5</v>
      </c>
      <c r="M18" s="36"/>
      <c r="N18" s="37"/>
      <c r="O18" s="38"/>
      <c r="P18" s="28">
        <v>5</v>
      </c>
      <c r="Q18" s="26">
        <v>1</v>
      </c>
      <c r="R18" s="26">
        <v>2</v>
      </c>
      <c r="S18" s="28">
        <v>5</v>
      </c>
      <c r="T18" s="29">
        <v>2</v>
      </c>
      <c r="U18" s="27">
        <v>2</v>
      </c>
      <c r="V18" s="36"/>
      <c r="W18" s="37"/>
      <c r="X18" s="38"/>
      <c r="Y18" s="28">
        <v>5</v>
      </c>
      <c r="Z18" s="25">
        <v>2</v>
      </c>
      <c r="AA18" s="27">
        <v>2</v>
      </c>
      <c r="AB18" s="28">
        <v>7</v>
      </c>
      <c r="AC18" s="26">
        <v>1</v>
      </c>
      <c r="AD18" s="27">
        <v>2</v>
      </c>
      <c r="AE18" s="36"/>
      <c r="AF18" s="42"/>
      <c r="AG18" s="38"/>
      <c r="AH18" s="36"/>
      <c r="AI18" s="42"/>
      <c r="AJ18" s="38"/>
      <c r="AK18" s="28" t="s">
        <v>88</v>
      </c>
      <c r="AL18" s="30">
        <v>0</v>
      </c>
      <c r="AM18" s="27">
        <v>2</v>
      </c>
      <c r="AN18" s="36"/>
      <c r="AO18" s="128"/>
      <c r="AP18" s="38"/>
      <c r="AQ18" s="36"/>
      <c r="AR18" s="128"/>
      <c r="AS18" s="38"/>
      <c r="AT18" s="36"/>
      <c r="AU18" s="128"/>
      <c r="AV18" s="38"/>
      <c r="AW18" s="36"/>
      <c r="AX18" s="128"/>
      <c r="AY18" s="38"/>
    </row>
    <row r="19" spans="1:51" ht="15" thickBot="1" x14ac:dyDescent="0.35"/>
    <row r="20" spans="1:51" ht="40.5" customHeight="1" thickBot="1" x14ac:dyDescent="0.4">
      <c r="A20" s="143" t="s">
        <v>46</v>
      </c>
      <c r="B20" s="144"/>
      <c r="C20" s="144"/>
      <c r="D20" s="144"/>
      <c r="E20" s="144"/>
      <c r="F20" s="145"/>
      <c r="G20" s="146"/>
      <c r="H20" s="134"/>
      <c r="I20" s="134"/>
      <c r="M20" s="138" t="s">
        <v>78</v>
      </c>
      <c r="N20" s="139"/>
      <c r="O20" s="140"/>
      <c r="P20" s="138" t="s">
        <v>81</v>
      </c>
      <c r="Q20" s="139"/>
      <c r="R20" s="140"/>
      <c r="S20" s="138" t="s">
        <v>82</v>
      </c>
      <c r="T20" s="139"/>
      <c r="U20" s="140"/>
      <c r="V20" s="138" t="s">
        <v>83</v>
      </c>
      <c r="W20" s="139"/>
      <c r="X20" s="140"/>
      <c r="Y20" s="138" t="s">
        <v>84</v>
      </c>
      <c r="Z20" s="139"/>
      <c r="AA20" s="140"/>
      <c r="AB20" s="138" t="s">
        <v>85</v>
      </c>
      <c r="AC20" s="139"/>
      <c r="AD20" s="140"/>
      <c r="AE20" s="138" t="s">
        <v>86</v>
      </c>
      <c r="AF20" s="139"/>
      <c r="AG20" s="140"/>
      <c r="AH20" s="138" t="s">
        <v>87</v>
      </c>
      <c r="AI20" s="139"/>
      <c r="AJ20" s="140"/>
      <c r="AK20" s="138" t="s">
        <v>95</v>
      </c>
      <c r="AL20" s="139"/>
      <c r="AM20" s="140"/>
      <c r="AN20" s="138" t="s">
        <v>225</v>
      </c>
      <c r="AO20" s="139"/>
      <c r="AP20" s="140"/>
      <c r="AQ20" s="138" t="s">
        <v>226</v>
      </c>
      <c r="AR20" s="139"/>
      <c r="AS20" s="140"/>
      <c r="AT20" s="138" t="s">
        <v>253</v>
      </c>
      <c r="AU20" s="139"/>
      <c r="AV20" s="140"/>
      <c r="AW20" s="138" t="s">
        <v>279</v>
      </c>
      <c r="AX20" s="139"/>
      <c r="AY20" s="140"/>
    </row>
    <row r="21" spans="1:51" s="56" customFormat="1" ht="15" thickBot="1" x14ac:dyDescent="0.35">
      <c r="A21" s="57"/>
      <c r="B21" s="50" t="s">
        <v>1</v>
      </c>
      <c r="C21" s="50" t="s">
        <v>2</v>
      </c>
      <c r="D21" s="50" t="s">
        <v>3</v>
      </c>
      <c r="E21" s="58" t="s">
        <v>4</v>
      </c>
      <c r="F21" s="50" t="s">
        <v>168</v>
      </c>
      <c r="G21" s="109" t="s">
        <v>169</v>
      </c>
      <c r="H21" s="109" t="s">
        <v>228</v>
      </c>
      <c r="I21" s="109" t="s">
        <v>255</v>
      </c>
      <c r="J21" s="114" t="s">
        <v>79</v>
      </c>
      <c r="K21" s="50" t="s">
        <v>80</v>
      </c>
      <c r="L21" s="58" t="s">
        <v>89</v>
      </c>
      <c r="M21" s="51" t="s">
        <v>94</v>
      </c>
      <c r="N21" s="52" t="s">
        <v>79</v>
      </c>
      <c r="O21" s="53" t="s">
        <v>80</v>
      </c>
      <c r="P21" s="51" t="s">
        <v>94</v>
      </c>
      <c r="Q21" s="52" t="s">
        <v>79</v>
      </c>
      <c r="R21" s="54" t="s">
        <v>80</v>
      </c>
      <c r="S21" s="51" t="s">
        <v>94</v>
      </c>
      <c r="T21" s="52" t="s">
        <v>79</v>
      </c>
      <c r="U21" s="55" t="s">
        <v>80</v>
      </c>
      <c r="V21" s="51" t="s">
        <v>94</v>
      </c>
      <c r="W21" s="52" t="s">
        <v>79</v>
      </c>
      <c r="X21" s="55" t="s">
        <v>80</v>
      </c>
      <c r="Y21" s="51" t="s">
        <v>94</v>
      </c>
      <c r="Z21" s="52" t="s">
        <v>79</v>
      </c>
      <c r="AA21" s="55" t="s">
        <v>80</v>
      </c>
      <c r="AB21" s="51" t="s">
        <v>94</v>
      </c>
      <c r="AC21" s="52" t="s">
        <v>79</v>
      </c>
      <c r="AD21" s="55" t="s">
        <v>80</v>
      </c>
      <c r="AE21" s="51" t="s">
        <v>94</v>
      </c>
      <c r="AF21" s="52" t="s">
        <v>79</v>
      </c>
      <c r="AG21" s="55" t="s">
        <v>80</v>
      </c>
      <c r="AH21" s="51" t="s">
        <v>94</v>
      </c>
      <c r="AI21" s="52" t="s">
        <v>79</v>
      </c>
      <c r="AJ21" s="55" t="s">
        <v>80</v>
      </c>
      <c r="AK21" s="51" t="s">
        <v>94</v>
      </c>
      <c r="AL21" s="52" t="s">
        <v>79</v>
      </c>
      <c r="AM21" s="55" t="s">
        <v>80</v>
      </c>
      <c r="AN21" s="51" t="s">
        <v>94</v>
      </c>
      <c r="AO21" s="52" t="s">
        <v>79</v>
      </c>
      <c r="AP21" s="55" t="s">
        <v>80</v>
      </c>
      <c r="AQ21" s="51" t="s">
        <v>94</v>
      </c>
      <c r="AR21" s="52" t="s">
        <v>79</v>
      </c>
      <c r="AS21" s="55" t="s">
        <v>80</v>
      </c>
      <c r="AT21" s="51" t="s">
        <v>94</v>
      </c>
      <c r="AU21" s="52" t="s">
        <v>79</v>
      </c>
      <c r="AV21" s="55" t="s">
        <v>80</v>
      </c>
      <c r="AW21" s="51" t="s">
        <v>94</v>
      </c>
      <c r="AX21" s="52" t="s">
        <v>79</v>
      </c>
      <c r="AY21" s="55" t="s">
        <v>80</v>
      </c>
    </row>
    <row r="22" spans="1:51" x14ac:dyDescent="0.3">
      <c r="A22" s="1">
        <v>1</v>
      </c>
      <c r="B22" s="1" t="s">
        <v>47</v>
      </c>
      <c r="C22" s="1" t="s">
        <v>48</v>
      </c>
      <c r="D22" s="1" t="s">
        <v>7</v>
      </c>
      <c r="E22" s="111" t="s">
        <v>28</v>
      </c>
      <c r="F22" s="1" t="s">
        <v>49</v>
      </c>
      <c r="G22" s="1" t="s">
        <v>214</v>
      </c>
      <c r="H22" s="1" t="s">
        <v>214</v>
      </c>
      <c r="I22" s="1" t="s">
        <v>278</v>
      </c>
      <c r="J22" s="132">
        <f t="shared" ref="J22:K31" si="3">SUM(N22,Q22,T22,W22,Z22,AC22,AF22,AI22,AL22,AO22,AR22,AU22,AX22)</f>
        <v>1</v>
      </c>
      <c r="K22" s="132">
        <f t="shared" si="3"/>
        <v>8</v>
      </c>
      <c r="L22" s="31">
        <f t="shared" ref="L22:L27" si="4">(J22/SUM(J22,K22))*100</f>
        <v>11.111111111111111</v>
      </c>
      <c r="M22" s="8" t="s">
        <v>88</v>
      </c>
      <c r="N22" s="11">
        <v>0</v>
      </c>
      <c r="O22" s="14">
        <v>1</v>
      </c>
      <c r="P22" s="34"/>
      <c r="Q22" s="39"/>
      <c r="R22" s="35"/>
      <c r="S22" s="33"/>
      <c r="T22" s="40"/>
      <c r="U22" s="35"/>
      <c r="V22" s="33"/>
      <c r="W22" s="34"/>
      <c r="X22" s="35"/>
      <c r="Y22" s="33"/>
      <c r="Z22" s="41"/>
      <c r="AA22" s="35"/>
      <c r="AB22" s="33"/>
      <c r="AC22" s="39"/>
      <c r="AD22" s="35"/>
      <c r="AE22" s="8" t="s">
        <v>88</v>
      </c>
      <c r="AF22" s="15">
        <v>0</v>
      </c>
      <c r="AG22" s="14">
        <v>1</v>
      </c>
      <c r="AH22" s="8" t="s">
        <v>88</v>
      </c>
      <c r="AI22" s="15">
        <v>0</v>
      </c>
      <c r="AJ22" s="14">
        <v>1</v>
      </c>
      <c r="AK22" s="33"/>
      <c r="AL22" s="43"/>
      <c r="AM22" s="35"/>
      <c r="AN22" s="8" t="s">
        <v>88</v>
      </c>
      <c r="AO22" s="16">
        <v>0</v>
      </c>
      <c r="AP22" s="14">
        <v>2</v>
      </c>
      <c r="AQ22" s="33"/>
      <c r="AR22" s="43"/>
      <c r="AS22" s="35"/>
      <c r="AT22" s="8" t="s">
        <v>88</v>
      </c>
      <c r="AU22" s="16">
        <v>0</v>
      </c>
      <c r="AV22" s="14">
        <v>1</v>
      </c>
      <c r="AW22" s="8" t="s">
        <v>88</v>
      </c>
      <c r="AX22" s="16">
        <v>1</v>
      </c>
      <c r="AY22" s="14">
        <v>2</v>
      </c>
    </row>
    <row r="23" spans="1:51" x14ac:dyDescent="0.3">
      <c r="A23" s="1">
        <v>2</v>
      </c>
      <c r="B23" s="1" t="s">
        <v>50</v>
      </c>
      <c r="C23" s="1" t="s">
        <v>51</v>
      </c>
      <c r="D23" s="1" t="s">
        <v>7</v>
      </c>
      <c r="E23" s="111" t="s">
        <v>52</v>
      </c>
      <c r="F23" s="1" t="s">
        <v>53</v>
      </c>
      <c r="G23" s="1" t="s">
        <v>200</v>
      </c>
      <c r="H23" s="1" t="s">
        <v>193</v>
      </c>
      <c r="I23" s="1" t="s">
        <v>269</v>
      </c>
      <c r="J23" s="132">
        <f t="shared" si="3"/>
        <v>5</v>
      </c>
      <c r="K23" s="132">
        <f t="shared" si="3"/>
        <v>5</v>
      </c>
      <c r="L23" s="31">
        <f t="shared" si="4"/>
        <v>50</v>
      </c>
      <c r="M23" s="8" t="s">
        <v>88</v>
      </c>
      <c r="N23" s="11">
        <v>0</v>
      </c>
      <c r="O23" s="14">
        <v>1</v>
      </c>
      <c r="P23" s="34"/>
      <c r="Q23" s="39"/>
      <c r="R23" s="35"/>
      <c r="S23" s="33"/>
      <c r="T23" s="40"/>
      <c r="U23" s="35"/>
      <c r="V23" s="33"/>
      <c r="W23" s="34"/>
      <c r="X23" s="35"/>
      <c r="Y23" s="33"/>
      <c r="Z23" s="41"/>
      <c r="AA23" s="35"/>
      <c r="AB23" s="33"/>
      <c r="AC23" s="39"/>
      <c r="AD23" s="35"/>
      <c r="AE23" s="8" t="s">
        <v>88</v>
      </c>
      <c r="AF23" s="15">
        <v>0</v>
      </c>
      <c r="AG23" s="14">
        <v>1</v>
      </c>
      <c r="AH23" s="8" t="s">
        <v>88</v>
      </c>
      <c r="AI23" s="15">
        <v>2</v>
      </c>
      <c r="AJ23" s="14">
        <v>1</v>
      </c>
      <c r="AK23" s="33"/>
      <c r="AL23" s="43"/>
      <c r="AM23" s="35"/>
      <c r="AN23" s="8">
        <v>7</v>
      </c>
      <c r="AO23" s="16">
        <v>3</v>
      </c>
      <c r="AP23" s="14">
        <v>2</v>
      </c>
      <c r="AQ23" s="33"/>
      <c r="AR23" s="43"/>
      <c r="AS23" s="35"/>
      <c r="AT23" s="33"/>
      <c r="AU23" s="43"/>
      <c r="AV23" s="35"/>
      <c r="AW23" s="33"/>
      <c r="AX23" s="43"/>
      <c r="AY23" s="35"/>
    </row>
    <row r="24" spans="1:51" x14ac:dyDescent="0.3">
      <c r="A24" s="1">
        <v>3</v>
      </c>
      <c r="B24" s="1" t="s">
        <v>54</v>
      </c>
      <c r="C24" s="1" t="s">
        <v>55</v>
      </c>
      <c r="D24" s="1" t="s">
        <v>7</v>
      </c>
      <c r="E24" s="111" t="s">
        <v>52</v>
      </c>
      <c r="F24" s="1" t="s">
        <v>182</v>
      </c>
      <c r="G24" s="1" t="s">
        <v>201</v>
      </c>
      <c r="H24" s="1" t="s">
        <v>242</v>
      </c>
      <c r="I24" s="1" t="s">
        <v>270</v>
      </c>
      <c r="J24" s="132">
        <f t="shared" si="3"/>
        <v>8</v>
      </c>
      <c r="K24" s="132">
        <f t="shared" si="3"/>
        <v>10</v>
      </c>
      <c r="L24" s="31">
        <f t="shared" si="4"/>
        <v>44.444444444444443</v>
      </c>
      <c r="M24" s="8" t="s">
        <v>88</v>
      </c>
      <c r="N24" s="11">
        <v>0</v>
      </c>
      <c r="O24" s="14">
        <v>1</v>
      </c>
      <c r="P24" s="34"/>
      <c r="Q24" s="39"/>
      <c r="R24" s="35"/>
      <c r="S24" s="33"/>
      <c r="T24" s="40"/>
      <c r="U24" s="35"/>
      <c r="V24" s="8" t="s">
        <v>88</v>
      </c>
      <c r="W24" s="11">
        <v>3</v>
      </c>
      <c r="X24" s="14">
        <v>2</v>
      </c>
      <c r="Y24" s="8" t="s">
        <v>88</v>
      </c>
      <c r="Z24" s="12">
        <v>0</v>
      </c>
      <c r="AA24" s="14">
        <v>2</v>
      </c>
      <c r="AB24" s="33"/>
      <c r="AC24" s="39"/>
      <c r="AD24" s="35"/>
      <c r="AE24" s="8" t="s">
        <v>88</v>
      </c>
      <c r="AF24" s="15">
        <v>2</v>
      </c>
      <c r="AG24" s="14">
        <v>2</v>
      </c>
      <c r="AH24" s="8" t="s">
        <v>88</v>
      </c>
      <c r="AI24" s="15">
        <v>2</v>
      </c>
      <c r="AJ24" s="14">
        <v>1</v>
      </c>
      <c r="AK24" s="33"/>
      <c r="AL24" s="43"/>
      <c r="AM24" s="35"/>
      <c r="AN24" s="8" t="s">
        <v>88</v>
      </c>
      <c r="AO24" s="16">
        <v>1</v>
      </c>
      <c r="AP24" s="14">
        <v>1</v>
      </c>
      <c r="AQ24" s="33"/>
      <c r="AR24" s="43"/>
      <c r="AS24" s="35"/>
      <c r="AT24" s="33"/>
      <c r="AU24" s="43"/>
      <c r="AV24" s="35"/>
      <c r="AW24" s="8" t="s">
        <v>88</v>
      </c>
      <c r="AX24" s="16">
        <v>0</v>
      </c>
      <c r="AY24" s="14">
        <v>1</v>
      </c>
    </row>
    <row r="25" spans="1:51" x14ac:dyDescent="0.3">
      <c r="A25" s="1">
        <v>4</v>
      </c>
      <c r="B25" s="1" t="s">
        <v>56</v>
      </c>
      <c r="C25" s="1" t="s">
        <v>41</v>
      </c>
      <c r="D25" s="1" t="s">
        <v>7</v>
      </c>
      <c r="E25" s="111" t="s">
        <v>8</v>
      </c>
      <c r="F25" s="1" t="s">
        <v>183</v>
      </c>
      <c r="G25" s="1" t="s">
        <v>202</v>
      </c>
      <c r="H25" s="1" t="s">
        <v>243</v>
      </c>
      <c r="I25" s="1" t="s">
        <v>271</v>
      </c>
      <c r="J25" s="132">
        <f t="shared" si="3"/>
        <v>5</v>
      </c>
      <c r="K25" s="132">
        <f t="shared" si="3"/>
        <v>7</v>
      </c>
      <c r="L25" s="31">
        <f t="shared" si="4"/>
        <v>41.666666666666671</v>
      </c>
      <c r="M25" s="8" t="s">
        <v>88</v>
      </c>
      <c r="N25" s="11">
        <v>0</v>
      </c>
      <c r="O25" s="14">
        <v>1</v>
      </c>
      <c r="P25" s="34"/>
      <c r="Q25" s="39"/>
      <c r="R25" s="35"/>
      <c r="S25" s="33"/>
      <c r="T25" s="40"/>
      <c r="U25" s="35"/>
      <c r="V25" s="33"/>
      <c r="W25" s="34"/>
      <c r="X25" s="35"/>
      <c r="Y25" s="33"/>
      <c r="Z25" s="41"/>
      <c r="AA25" s="35"/>
      <c r="AB25" s="33"/>
      <c r="AC25" s="39"/>
      <c r="AD25" s="35"/>
      <c r="AE25" s="8">
        <v>7</v>
      </c>
      <c r="AF25" s="15">
        <v>3</v>
      </c>
      <c r="AG25" s="14">
        <v>2</v>
      </c>
      <c r="AH25" s="8" t="s">
        <v>88</v>
      </c>
      <c r="AI25" s="15">
        <v>0</v>
      </c>
      <c r="AJ25" s="14">
        <v>1</v>
      </c>
      <c r="AK25" s="33"/>
      <c r="AL25" s="43"/>
      <c r="AM25" s="35"/>
      <c r="AN25" s="8" t="s">
        <v>88</v>
      </c>
      <c r="AO25" s="16">
        <v>1</v>
      </c>
      <c r="AP25" s="14">
        <v>1</v>
      </c>
      <c r="AQ25" s="33"/>
      <c r="AR25" s="43"/>
      <c r="AS25" s="35"/>
      <c r="AT25" s="8" t="s">
        <v>88</v>
      </c>
      <c r="AU25" s="16">
        <v>1</v>
      </c>
      <c r="AV25" s="14">
        <v>1</v>
      </c>
      <c r="AW25" s="8" t="s">
        <v>88</v>
      </c>
      <c r="AX25" s="16">
        <v>0</v>
      </c>
      <c r="AY25" s="14">
        <v>1</v>
      </c>
    </row>
    <row r="26" spans="1:51" x14ac:dyDescent="0.3">
      <c r="A26" s="1">
        <v>5</v>
      </c>
      <c r="B26" s="1" t="s">
        <v>57</v>
      </c>
      <c r="C26" s="1" t="s">
        <v>58</v>
      </c>
      <c r="D26" s="1" t="s">
        <v>7</v>
      </c>
      <c r="E26" s="111" t="s">
        <v>8</v>
      </c>
      <c r="F26" s="1"/>
      <c r="G26" s="1" t="s">
        <v>200</v>
      </c>
      <c r="H26" s="1" t="s">
        <v>244</v>
      </c>
      <c r="I26" s="1" t="s">
        <v>235</v>
      </c>
      <c r="J26" s="132">
        <f t="shared" si="3"/>
        <v>11</v>
      </c>
      <c r="K26" s="132">
        <f t="shared" si="3"/>
        <v>8</v>
      </c>
      <c r="L26" s="31">
        <f t="shared" si="4"/>
        <v>57.894736842105267</v>
      </c>
      <c r="M26" s="8" t="s">
        <v>88</v>
      </c>
      <c r="N26" s="11">
        <v>0</v>
      </c>
      <c r="O26" s="14">
        <v>1</v>
      </c>
      <c r="P26" s="34"/>
      <c r="Q26" s="39"/>
      <c r="R26" s="35"/>
      <c r="S26" s="33"/>
      <c r="T26" s="40"/>
      <c r="U26" s="35"/>
      <c r="V26" s="33"/>
      <c r="W26" s="34"/>
      <c r="X26" s="35"/>
      <c r="Y26" s="33"/>
      <c r="Z26" s="41"/>
      <c r="AA26" s="35"/>
      <c r="AB26" s="33"/>
      <c r="AC26" s="39"/>
      <c r="AD26" s="35"/>
      <c r="AE26" s="8" t="s">
        <v>88</v>
      </c>
      <c r="AF26" s="15">
        <v>2</v>
      </c>
      <c r="AG26" s="14">
        <v>2</v>
      </c>
      <c r="AH26" s="8">
        <v>3</v>
      </c>
      <c r="AI26" s="15">
        <v>2</v>
      </c>
      <c r="AJ26" s="14">
        <v>1</v>
      </c>
      <c r="AK26" s="33"/>
      <c r="AL26" s="43"/>
      <c r="AM26" s="35"/>
      <c r="AN26" s="8">
        <v>2</v>
      </c>
      <c r="AO26" s="15">
        <v>2</v>
      </c>
      <c r="AP26" s="14">
        <v>1</v>
      </c>
      <c r="AQ26" s="33"/>
      <c r="AR26" s="43"/>
      <c r="AS26" s="35"/>
      <c r="AT26" s="8">
        <v>7</v>
      </c>
      <c r="AU26" s="16">
        <v>3</v>
      </c>
      <c r="AV26" s="14">
        <v>2</v>
      </c>
      <c r="AW26" s="8">
        <v>2</v>
      </c>
      <c r="AX26" s="16">
        <v>2</v>
      </c>
      <c r="AY26" s="14">
        <v>1</v>
      </c>
    </row>
    <row r="27" spans="1:51" x14ac:dyDescent="0.3">
      <c r="A27" s="1">
        <v>6</v>
      </c>
      <c r="B27" s="1" t="s">
        <v>6</v>
      </c>
      <c r="C27" s="1" t="s">
        <v>59</v>
      </c>
      <c r="D27" s="1" t="s">
        <v>7</v>
      </c>
      <c r="E27" s="111" t="s">
        <v>8</v>
      </c>
      <c r="F27" s="1"/>
      <c r="G27" s="1" t="s">
        <v>203</v>
      </c>
      <c r="H27" s="1" t="s">
        <v>245</v>
      </c>
      <c r="I27" s="1" t="s">
        <v>244</v>
      </c>
      <c r="J27" s="132">
        <f t="shared" si="3"/>
        <v>9</v>
      </c>
      <c r="K27" s="132">
        <f t="shared" si="3"/>
        <v>8</v>
      </c>
      <c r="L27" s="31">
        <f t="shared" si="4"/>
        <v>52.941176470588239</v>
      </c>
      <c r="M27" s="8" t="s">
        <v>88</v>
      </c>
      <c r="N27" s="11">
        <v>0</v>
      </c>
      <c r="O27" s="14">
        <v>2</v>
      </c>
      <c r="P27" s="34"/>
      <c r="Q27" s="39"/>
      <c r="R27" s="35"/>
      <c r="S27" s="33"/>
      <c r="T27" s="40"/>
      <c r="U27" s="35"/>
      <c r="V27" s="33"/>
      <c r="W27" s="34"/>
      <c r="X27" s="35"/>
      <c r="Y27" s="33"/>
      <c r="Z27" s="41"/>
      <c r="AA27" s="35"/>
      <c r="AB27" s="33"/>
      <c r="AC27" s="39"/>
      <c r="AD27" s="35"/>
      <c r="AE27" s="8" t="s">
        <v>88</v>
      </c>
      <c r="AF27" s="15">
        <v>0</v>
      </c>
      <c r="AG27" s="14">
        <v>1</v>
      </c>
      <c r="AH27" s="8">
        <v>7</v>
      </c>
      <c r="AI27" s="15">
        <v>1</v>
      </c>
      <c r="AJ27" s="14">
        <v>2</v>
      </c>
      <c r="AK27" s="33"/>
      <c r="AL27" s="43"/>
      <c r="AM27" s="35"/>
      <c r="AN27" s="8">
        <v>3</v>
      </c>
      <c r="AO27" s="15">
        <v>2</v>
      </c>
      <c r="AP27" s="14">
        <v>1</v>
      </c>
      <c r="AQ27" s="33"/>
      <c r="AR27" s="43"/>
      <c r="AS27" s="35"/>
      <c r="AT27" s="8">
        <v>5</v>
      </c>
      <c r="AU27" s="16">
        <v>3</v>
      </c>
      <c r="AV27" s="14">
        <v>2</v>
      </c>
      <c r="AW27" s="8">
        <v>1</v>
      </c>
      <c r="AX27" s="16">
        <v>3</v>
      </c>
      <c r="AY27" s="14">
        <v>0</v>
      </c>
    </row>
    <row r="28" spans="1:51" x14ac:dyDescent="0.3">
      <c r="A28" s="1">
        <v>7</v>
      </c>
      <c r="B28" s="1" t="s">
        <v>60</v>
      </c>
      <c r="C28" s="1" t="s">
        <v>61</v>
      </c>
      <c r="D28" s="1" t="s">
        <v>7</v>
      </c>
      <c r="E28" s="111" t="s">
        <v>62</v>
      </c>
      <c r="F28" s="1" t="s">
        <v>184</v>
      </c>
      <c r="G28" s="1" t="s">
        <v>204</v>
      </c>
      <c r="H28" s="1" t="s">
        <v>248</v>
      </c>
      <c r="I28" s="1" t="s">
        <v>248</v>
      </c>
      <c r="J28" s="132">
        <f t="shared" si="3"/>
        <v>5</v>
      </c>
      <c r="K28" s="132">
        <f t="shared" si="3"/>
        <v>6</v>
      </c>
      <c r="L28" s="31">
        <f t="shared" ref="L28:L31" si="5">(J28/SUM(J28,K28))*100</f>
        <v>45.454545454545453</v>
      </c>
      <c r="M28" s="8">
        <v>5</v>
      </c>
      <c r="N28" s="11">
        <v>1</v>
      </c>
      <c r="O28" s="14">
        <v>2</v>
      </c>
      <c r="P28" s="34"/>
      <c r="Q28" s="39"/>
      <c r="R28" s="35"/>
      <c r="S28" s="33"/>
      <c r="T28" s="40"/>
      <c r="U28" s="35"/>
      <c r="V28" s="33"/>
      <c r="W28" s="34"/>
      <c r="X28" s="35"/>
      <c r="Y28" s="33"/>
      <c r="Z28" s="41"/>
      <c r="AA28" s="35"/>
      <c r="AB28" s="33"/>
      <c r="AC28" s="39"/>
      <c r="AD28" s="35"/>
      <c r="AE28" s="8">
        <v>5</v>
      </c>
      <c r="AF28" s="15">
        <v>2</v>
      </c>
      <c r="AG28" s="14">
        <v>2</v>
      </c>
      <c r="AH28" s="8">
        <v>5</v>
      </c>
      <c r="AI28" s="15">
        <v>2</v>
      </c>
      <c r="AJ28" s="14">
        <v>2</v>
      </c>
      <c r="AK28" s="33"/>
      <c r="AL28" s="43"/>
      <c r="AM28" s="35"/>
      <c r="AN28" s="33"/>
      <c r="AO28" s="43"/>
      <c r="AP28" s="35"/>
      <c r="AQ28" s="33"/>
      <c r="AR28" s="43"/>
      <c r="AS28" s="35"/>
      <c r="AT28" s="33"/>
      <c r="AU28" s="43"/>
      <c r="AV28" s="35"/>
      <c r="AW28" s="33"/>
      <c r="AX28" s="43"/>
      <c r="AY28" s="35"/>
    </row>
    <row r="29" spans="1:51" x14ac:dyDescent="0.3">
      <c r="A29" s="1">
        <v>8</v>
      </c>
      <c r="B29" s="1" t="s">
        <v>91</v>
      </c>
      <c r="C29" s="1" t="s">
        <v>90</v>
      </c>
      <c r="D29" s="1" t="s">
        <v>7</v>
      </c>
      <c r="E29" s="111" t="s">
        <v>16</v>
      </c>
      <c r="F29" s="1" t="s">
        <v>185</v>
      </c>
      <c r="G29" s="1" t="s">
        <v>205</v>
      </c>
      <c r="H29" s="1" t="s">
        <v>249</v>
      </c>
      <c r="I29" s="1" t="s">
        <v>272</v>
      </c>
      <c r="J29" s="132">
        <f t="shared" si="3"/>
        <v>9</v>
      </c>
      <c r="K29" s="132">
        <f t="shared" si="3"/>
        <v>7</v>
      </c>
      <c r="L29" s="31">
        <f t="shared" si="5"/>
        <v>56.25</v>
      </c>
      <c r="M29" s="33"/>
      <c r="N29" s="34"/>
      <c r="O29" s="35"/>
      <c r="P29" s="34"/>
      <c r="Q29" s="39"/>
      <c r="R29" s="35"/>
      <c r="S29" s="33"/>
      <c r="T29" s="40"/>
      <c r="U29" s="35"/>
      <c r="V29" s="33"/>
      <c r="W29" s="34"/>
      <c r="X29" s="35"/>
      <c r="Y29" s="33"/>
      <c r="Z29" s="41"/>
      <c r="AA29" s="35"/>
      <c r="AB29" s="33"/>
      <c r="AC29" s="39"/>
      <c r="AD29" s="35"/>
      <c r="AE29" s="8">
        <v>7</v>
      </c>
      <c r="AF29" s="15">
        <v>2</v>
      </c>
      <c r="AG29" s="14">
        <v>2</v>
      </c>
      <c r="AH29" s="8">
        <v>2</v>
      </c>
      <c r="AI29" s="15">
        <v>3</v>
      </c>
      <c r="AJ29" s="14">
        <v>1</v>
      </c>
      <c r="AK29" s="33"/>
      <c r="AL29" s="43"/>
      <c r="AM29" s="35"/>
      <c r="AN29" s="8">
        <v>5</v>
      </c>
      <c r="AO29" s="15">
        <v>1</v>
      </c>
      <c r="AP29" s="14">
        <v>2</v>
      </c>
      <c r="AQ29" s="33"/>
      <c r="AR29" s="43"/>
      <c r="AS29" s="35"/>
      <c r="AT29" s="8">
        <v>7</v>
      </c>
      <c r="AU29" s="16">
        <v>3</v>
      </c>
      <c r="AV29" s="14">
        <v>2</v>
      </c>
      <c r="AW29" s="33"/>
      <c r="AX29" s="43"/>
      <c r="AY29" s="35"/>
    </row>
    <row r="30" spans="1:51" x14ac:dyDescent="0.3">
      <c r="A30" s="3">
        <v>9</v>
      </c>
      <c r="B30" s="3" t="s">
        <v>63</v>
      </c>
      <c r="C30" s="3" t="s">
        <v>64</v>
      </c>
      <c r="D30" s="3" t="s">
        <v>31</v>
      </c>
      <c r="E30" s="113" t="s">
        <v>62</v>
      </c>
      <c r="F30" s="3" t="s">
        <v>186</v>
      </c>
      <c r="G30" s="3" t="s">
        <v>215</v>
      </c>
      <c r="H30" s="3" t="s">
        <v>247</v>
      </c>
      <c r="I30" s="3" t="s">
        <v>247</v>
      </c>
      <c r="J30" s="17">
        <f t="shared" si="3"/>
        <v>0</v>
      </c>
      <c r="K30" s="17">
        <f t="shared" si="3"/>
        <v>4</v>
      </c>
      <c r="L30" s="32">
        <f t="shared" si="5"/>
        <v>0</v>
      </c>
      <c r="M30" s="33"/>
      <c r="N30" s="34"/>
      <c r="O30" s="35"/>
      <c r="P30" s="11">
        <v>9</v>
      </c>
      <c r="Q30" s="13">
        <v>0</v>
      </c>
      <c r="R30" s="14">
        <v>2</v>
      </c>
      <c r="S30" s="33"/>
      <c r="T30" s="40"/>
      <c r="U30" s="35"/>
      <c r="V30" s="33"/>
      <c r="W30" s="34"/>
      <c r="X30" s="35"/>
      <c r="Y30" s="33"/>
      <c r="Z30" s="41"/>
      <c r="AA30" s="35"/>
      <c r="AB30" s="33"/>
      <c r="AC30" s="39"/>
      <c r="AD30" s="35"/>
      <c r="AE30" s="33"/>
      <c r="AF30" s="40"/>
      <c r="AG30" s="35"/>
      <c r="AH30" s="33"/>
      <c r="AI30" s="40"/>
      <c r="AJ30" s="35"/>
      <c r="AK30" s="8" t="s">
        <v>88</v>
      </c>
      <c r="AL30" s="16">
        <v>0</v>
      </c>
      <c r="AM30" s="14">
        <v>2</v>
      </c>
      <c r="AN30" s="33"/>
      <c r="AO30" s="43"/>
      <c r="AP30" s="35"/>
      <c r="AQ30" s="33"/>
      <c r="AR30" s="43"/>
      <c r="AS30" s="35"/>
      <c r="AT30" s="33"/>
      <c r="AU30" s="43"/>
      <c r="AV30" s="35"/>
      <c r="AW30" s="33"/>
      <c r="AX30" s="43"/>
      <c r="AY30" s="35"/>
    </row>
    <row r="31" spans="1:51" ht="15" thickBot="1" x14ac:dyDescent="0.35">
      <c r="A31" s="3">
        <v>10</v>
      </c>
      <c r="B31" s="3" t="s">
        <v>65</v>
      </c>
      <c r="C31" s="3" t="s">
        <v>66</v>
      </c>
      <c r="D31" s="3" t="s">
        <v>31</v>
      </c>
      <c r="E31" s="113" t="s">
        <v>67</v>
      </c>
      <c r="F31" s="3" t="s">
        <v>187</v>
      </c>
      <c r="G31" s="3" t="s">
        <v>216</v>
      </c>
      <c r="H31" s="3" t="s">
        <v>246</v>
      </c>
      <c r="I31" s="3" t="s">
        <v>273</v>
      </c>
      <c r="J31" s="17">
        <f t="shared" si="3"/>
        <v>3</v>
      </c>
      <c r="K31" s="17">
        <f t="shared" si="3"/>
        <v>6</v>
      </c>
      <c r="L31" s="32">
        <f t="shared" si="5"/>
        <v>33.333333333333329</v>
      </c>
      <c r="M31" s="36"/>
      <c r="N31" s="37"/>
      <c r="O31" s="38"/>
      <c r="P31" s="24" t="s">
        <v>88</v>
      </c>
      <c r="Q31" s="26">
        <v>0</v>
      </c>
      <c r="R31" s="27">
        <v>1</v>
      </c>
      <c r="S31" s="28" t="s">
        <v>88</v>
      </c>
      <c r="T31" s="29">
        <v>0</v>
      </c>
      <c r="U31" s="27">
        <v>1</v>
      </c>
      <c r="V31" s="36"/>
      <c r="W31" s="37"/>
      <c r="X31" s="38"/>
      <c r="Y31" s="36"/>
      <c r="Z31" s="47"/>
      <c r="AA31" s="38"/>
      <c r="AB31" s="36"/>
      <c r="AC31" s="48"/>
      <c r="AD31" s="38"/>
      <c r="AE31" s="36"/>
      <c r="AF31" s="42"/>
      <c r="AG31" s="38"/>
      <c r="AH31" s="36"/>
      <c r="AI31" s="42"/>
      <c r="AJ31" s="38"/>
      <c r="AK31" s="28" t="s">
        <v>88</v>
      </c>
      <c r="AL31" s="30">
        <v>1</v>
      </c>
      <c r="AM31" s="27">
        <v>2</v>
      </c>
      <c r="AN31" s="36"/>
      <c r="AO31" s="128"/>
      <c r="AP31" s="38"/>
      <c r="AQ31" s="28">
        <v>9</v>
      </c>
      <c r="AR31" s="30">
        <v>2</v>
      </c>
      <c r="AS31" s="27">
        <v>2</v>
      </c>
      <c r="AT31" s="36"/>
      <c r="AU31" s="128"/>
      <c r="AV31" s="38"/>
      <c r="AW31" s="36"/>
      <c r="AX31" s="128"/>
      <c r="AY31" s="38"/>
    </row>
    <row r="32" spans="1:51" ht="15" thickBot="1" x14ac:dyDescent="0.35"/>
    <row r="33" spans="1:51" ht="41.4" customHeight="1" thickBot="1" x14ac:dyDescent="0.4">
      <c r="A33" s="143" t="s">
        <v>68</v>
      </c>
      <c r="B33" s="144"/>
      <c r="C33" s="144"/>
      <c r="D33" s="144"/>
      <c r="E33" s="144"/>
      <c r="F33" s="145"/>
      <c r="G33" s="146"/>
      <c r="H33" s="134"/>
      <c r="I33" s="134"/>
      <c r="M33" s="138" t="s">
        <v>78</v>
      </c>
      <c r="N33" s="139"/>
      <c r="O33" s="140"/>
      <c r="P33" s="138" t="s">
        <v>81</v>
      </c>
      <c r="Q33" s="139"/>
      <c r="R33" s="140"/>
      <c r="S33" s="138" t="s">
        <v>82</v>
      </c>
      <c r="T33" s="139"/>
      <c r="U33" s="140"/>
      <c r="V33" s="138" t="s">
        <v>83</v>
      </c>
      <c r="W33" s="139"/>
      <c r="X33" s="140"/>
      <c r="Y33" s="138" t="s">
        <v>84</v>
      </c>
      <c r="Z33" s="139"/>
      <c r="AA33" s="140"/>
      <c r="AB33" s="138" t="s">
        <v>85</v>
      </c>
      <c r="AC33" s="139"/>
      <c r="AD33" s="140"/>
      <c r="AE33" s="138" t="s">
        <v>86</v>
      </c>
      <c r="AF33" s="139"/>
      <c r="AG33" s="140"/>
      <c r="AH33" s="138" t="s">
        <v>87</v>
      </c>
      <c r="AI33" s="139"/>
      <c r="AJ33" s="140"/>
      <c r="AK33" s="138" t="s">
        <v>95</v>
      </c>
      <c r="AL33" s="139"/>
      <c r="AM33" s="140"/>
      <c r="AN33" s="138" t="s">
        <v>225</v>
      </c>
      <c r="AO33" s="139"/>
      <c r="AP33" s="140"/>
      <c r="AQ33" s="138" t="s">
        <v>226</v>
      </c>
      <c r="AR33" s="139"/>
      <c r="AS33" s="140"/>
      <c r="AT33" s="138" t="s">
        <v>253</v>
      </c>
      <c r="AU33" s="139"/>
      <c r="AV33" s="140"/>
      <c r="AW33" s="138" t="s">
        <v>279</v>
      </c>
      <c r="AX33" s="139"/>
      <c r="AY33" s="140"/>
    </row>
    <row r="34" spans="1:51" s="56" customFormat="1" ht="15" thickBot="1" x14ac:dyDescent="0.35">
      <c r="A34" s="57"/>
      <c r="B34" s="50" t="s">
        <v>1</v>
      </c>
      <c r="C34" s="50" t="s">
        <v>2</v>
      </c>
      <c r="D34" s="50" t="s">
        <v>3</v>
      </c>
      <c r="E34" s="58" t="s">
        <v>4</v>
      </c>
      <c r="F34" s="50" t="s">
        <v>168</v>
      </c>
      <c r="G34" s="109" t="s">
        <v>169</v>
      </c>
      <c r="H34" s="109" t="s">
        <v>228</v>
      </c>
      <c r="I34" s="109" t="s">
        <v>255</v>
      </c>
      <c r="J34" s="114" t="s">
        <v>79</v>
      </c>
      <c r="K34" s="50" t="s">
        <v>80</v>
      </c>
      <c r="L34" s="50" t="s">
        <v>89</v>
      </c>
      <c r="M34" s="51" t="s">
        <v>94</v>
      </c>
      <c r="N34" s="52" t="s">
        <v>79</v>
      </c>
      <c r="O34" s="53" t="s">
        <v>80</v>
      </c>
      <c r="P34" s="51" t="s">
        <v>94</v>
      </c>
      <c r="Q34" s="52" t="s">
        <v>79</v>
      </c>
      <c r="R34" s="54" t="s">
        <v>80</v>
      </c>
      <c r="S34" s="51" t="s">
        <v>94</v>
      </c>
      <c r="T34" s="52" t="s">
        <v>79</v>
      </c>
      <c r="U34" s="55" t="s">
        <v>80</v>
      </c>
      <c r="V34" s="51" t="s">
        <v>94</v>
      </c>
      <c r="W34" s="52" t="s">
        <v>79</v>
      </c>
      <c r="X34" s="55" t="s">
        <v>80</v>
      </c>
      <c r="Y34" s="51" t="s">
        <v>94</v>
      </c>
      <c r="Z34" s="52" t="s">
        <v>79</v>
      </c>
      <c r="AA34" s="55" t="s">
        <v>80</v>
      </c>
      <c r="AB34" s="51" t="s">
        <v>94</v>
      </c>
      <c r="AC34" s="52" t="s">
        <v>79</v>
      </c>
      <c r="AD34" s="55" t="s">
        <v>80</v>
      </c>
      <c r="AE34" s="51" t="s">
        <v>94</v>
      </c>
      <c r="AF34" s="52" t="s">
        <v>79</v>
      </c>
      <c r="AG34" s="55" t="s">
        <v>80</v>
      </c>
      <c r="AH34" s="51" t="s">
        <v>94</v>
      </c>
      <c r="AI34" s="52" t="s">
        <v>79</v>
      </c>
      <c r="AJ34" s="55" t="s">
        <v>80</v>
      </c>
      <c r="AK34" s="51" t="s">
        <v>94</v>
      </c>
      <c r="AL34" s="52" t="s">
        <v>79</v>
      </c>
      <c r="AM34" s="55" t="s">
        <v>80</v>
      </c>
      <c r="AN34" s="51" t="s">
        <v>94</v>
      </c>
      <c r="AO34" s="52" t="s">
        <v>79</v>
      </c>
      <c r="AP34" s="55" t="s">
        <v>80</v>
      </c>
      <c r="AQ34" s="51" t="s">
        <v>94</v>
      </c>
      <c r="AR34" s="52" t="s">
        <v>79</v>
      </c>
      <c r="AS34" s="55" t="s">
        <v>80</v>
      </c>
      <c r="AT34" s="51" t="s">
        <v>94</v>
      </c>
      <c r="AU34" s="52" t="s">
        <v>79</v>
      </c>
      <c r="AV34" s="55" t="s">
        <v>80</v>
      </c>
      <c r="AW34" s="51" t="s">
        <v>94</v>
      </c>
      <c r="AX34" s="52" t="s">
        <v>79</v>
      </c>
      <c r="AY34" s="55" t="s">
        <v>80</v>
      </c>
    </row>
    <row r="35" spans="1:51" x14ac:dyDescent="0.3">
      <c r="A35" s="5">
        <v>1</v>
      </c>
      <c r="B35" s="5" t="s">
        <v>69</v>
      </c>
      <c r="C35" s="5" t="s">
        <v>70</v>
      </c>
      <c r="D35" s="5" t="s">
        <v>71</v>
      </c>
      <c r="E35" s="115" t="s">
        <v>21</v>
      </c>
      <c r="F35" s="5"/>
      <c r="G35" s="5" t="s">
        <v>217</v>
      </c>
      <c r="H35" s="5" t="s">
        <v>250</v>
      </c>
      <c r="I35" s="5" t="s">
        <v>274</v>
      </c>
      <c r="J35" s="22">
        <f t="shared" ref="J35:K38" si="6">SUM(N35,Q35,T35,W35,Z35,AC35,AF35,AI35,AL35,AO35,AR35,AU35,AX35)</f>
        <v>18</v>
      </c>
      <c r="K35" s="22">
        <f t="shared" si="6"/>
        <v>3</v>
      </c>
      <c r="L35" s="23">
        <f>(J35/SUM(J35,K35))*100</f>
        <v>85.714285714285708</v>
      </c>
      <c r="M35" s="8">
        <v>3</v>
      </c>
      <c r="N35" s="11">
        <v>4</v>
      </c>
      <c r="O35" s="14">
        <v>1</v>
      </c>
      <c r="P35" s="33"/>
      <c r="Q35" s="39"/>
      <c r="R35" s="35"/>
      <c r="S35" s="33"/>
      <c r="T35" s="40"/>
      <c r="U35" s="35"/>
      <c r="V35" s="33"/>
      <c r="W35" s="34"/>
      <c r="X35" s="35"/>
      <c r="Y35" s="33"/>
      <c r="Z35" s="41"/>
      <c r="AA35" s="35"/>
      <c r="AB35" s="33"/>
      <c r="AC35" s="39"/>
      <c r="AD35" s="35"/>
      <c r="AE35" s="19">
        <v>3</v>
      </c>
      <c r="AF35" s="20">
        <v>4</v>
      </c>
      <c r="AG35" s="21">
        <v>1</v>
      </c>
      <c r="AH35" s="19">
        <v>2</v>
      </c>
      <c r="AI35" s="20">
        <v>4</v>
      </c>
      <c r="AJ35" s="21">
        <v>1</v>
      </c>
      <c r="AK35" s="129"/>
      <c r="AL35" s="130"/>
      <c r="AM35" s="131"/>
      <c r="AN35" s="129"/>
      <c r="AO35" s="130"/>
      <c r="AP35" s="131"/>
      <c r="AQ35" s="129"/>
      <c r="AR35" s="130"/>
      <c r="AS35" s="131"/>
      <c r="AT35" s="8">
        <v>1</v>
      </c>
      <c r="AU35" s="16">
        <v>6</v>
      </c>
      <c r="AV35" s="14">
        <v>0</v>
      </c>
      <c r="AW35" s="33"/>
      <c r="AX35" s="43"/>
      <c r="AY35" s="35"/>
    </row>
    <row r="36" spans="1:51" x14ac:dyDescent="0.3">
      <c r="A36" s="5">
        <v>2</v>
      </c>
      <c r="B36" s="5" t="s">
        <v>72</v>
      </c>
      <c r="C36" s="5" t="s">
        <v>73</v>
      </c>
      <c r="D36" s="5" t="s">
        <v>71</v>
      </c>
      <c r="E36" s="115" t="s">
        <v>21</v>
      </c>
      <c r="F36" s="5"/>
      <c r="G36" s="5" t="s">
        <v>207</v>
      </c>
      <c r="H36" s="5" t="s">
        <v>199</v>
      </c>
      <c r="I36" s="5" t="s">
        <v>275</v>
      </c>
      <c r="J36" s="22">
        <f t="shared" si="6"/>
        <v>9</v>
      </c>
      <c r="K36" s="22">
        <f t="shared" si="6"/>
        <v>5</v>
      </c>
      <c r="L36" s="23">
        <f t="shared" ref="L36:L38" si="7">(J36/SUM(J36,K36))*100</f>
        <v>64.285714285714292</v>
      </c>
      <c r="M36" s="8">
        <v>9</v>
      </c>
      <c r="N36" s="11">
        <v>2</v>
      </c>
      <c r="O36" s="14">
        <v>2</v>
      </c>
      <c r="P36" s="33"/>
      <c r="Q36" s="39"/>
      <c r="R36" s="35"/>
      <c r="S36" s="33"/>
      <c r="T36" s="40"/>
      <c r="U36" s="35"/>
      <c r="V36" s="33"/>
      <c r="W36" s="34"/>
      <c r="X36" s="35"/>
      <c r="Y36" s="33"/>
      <c r="Z36" s="41"/>
      <c r="AA36" s="35"/>
      <c r="AB36" s="33"/>
      <c r="AC36" s="39"/>
      <c r="AD36" s="35"/>
      <c r="AE36" s="8">
        <v>5</v>
      </c>
      <c r="AF36" s="15">
        <v>2</v>
      </c>
      <c r="AG36" s="14">
        <v>2</v>
      </c>
      <c r="AH36" s="8">
        <v>1</v>
      </c>
      <c r="AI36" s="15">
        <v>4</v>
      </c>
      <c r="AJ36" s="14">
        <v>0</v>
      </c>
      <c r="AK36" s="33"/>
      <c r="AL36" s="43"/>
      <c r="AM36" s="35"/>
      <c r="AN36" s="33"/>
      <c r="AO36" s="43"/>
      <c r="AP36" s="35"/>
      <c r="AQ36" s="33"/>
      <c r="AR36" s="43"/>
      <c r="AS36" s="35"/>
      <c r="AT36" s="8" t="s">
        <v>88</v>
      </c>
      <c r="AU36" s="16">
        <v>1</v>
      </c>
      <c r="AV36" s="14">
        <v>1</v>
      </c>
      <c r="AW36" s="33"/>
      <c r="AX36" s="43"/>
      <c r="AY36" s="35"/>
    </row>
    <row r="37" spans="1:51" x14ac:dyDescent="0.3">
      <c r="A37" s="5">
        <v>3</v>
      </c>
      <c r="B37" s="5" t="s">
        <v>74</v>
      </c>
      <c r="C37" s="5" t="s">
        <v>75</v>
      </c>
      <c r="D37" s="5" t="s">
        <v>71</v>
      </c>
      <c r="E37" s="115" t="s">
        <v>8</v>
      </c>
      <c r="F37" s="5"/>
      <c r="G37" s="5" t="s">
        <v>208</v>
      </c>
      <c r="H37" s="5" t="s">
        <v>251</v>
      </c>
      <c r="I37" s="5" t="s">
        <v>276</v>
      </c>
      <c r="J37" s="22">
        <f t="shared" si="6"/>
        <v>4</v>
      </c>
      <c r="K37" s="22">
        <f t="shared" si="6"/>
        <v>3</v>
      </c>
      <c r="L37" s="23">
        <f t="shared" si="7"/>
        <v>57.142857142857139</v>
      </c>
      <c r="M37" s="33"/>
      <c r="N37" s="34"/>
      <c r="O37" s="35"/>
      <c r="P37" s="33"/>
      <c r="Q37" s="39"/>
      <c r="R37" s="35"/>
      <c r="S37" s="33"/>
      <c r="T37" s="40"/>
      <c r="U37" s="35"/>
      <c r="V37" s="33"/>
      <c r="W37" s="34"/>
      <c r="X37" s="35"/>
      <c r="Y37" s="33"/>
      <c r="Z37" s="41"/>
      <c r="AA37" s="35"/>
      <c r="AB37" s="33"/>
      <c r="AC37" s="39"/>
      <c r="AD37" s="35"/>
      <c r="AE37" s="8">
        <v>7</v>
      </c>
      <c r="AF37" s="15">
        <v>3</v>
      </c>
      <c r="AG37" s="14">
        <v>2</v>
      </c>
      <c r="AH37" s="33"/>
      <c r="AI37" s="40"/>
      <c r="AJ37" s="35"/>
      <c r="AK37" s="33"/>
      <c r="AL37" s="43"/>
      <c r="AM37" s="35"/>
      <c r="AN37" s="33"/>
      <c r="AO37" s="43"/>
      <c r="AP37" s="35"/>
      <c r="AQ37" s="33"/>
      <c r="AR37" s="43"/>
      <c r="AS37" s="35"/>
      <c r="AT37" s="8" t="s">
        <v>88</v>
      </c>
      <c r="AU37" s="16">
        <v>1</v>
      </c>
      <c r="AV37" s="14">
        <v>1</v>
      </c>
      <c r="AW37" s="33"/>
      <c r="AX37" s="43"/>
      <c r="AY37" s="35"/>
    </row>
    <row r="38" spans="1:51" ht="15" thickBot="1" x14ac:dyDescent="0.35">
      <c r="A38" s="5">
        <v>4</v>
      </c>
      <c r="B38" s="5" t="s">
        <v>76</v>
      </c>
      <c r="C38" s="5" t="s">
        <v>77</v>
      </c>
      <c r="D38" s="5" t="s">
        <v>71</v>
      </c>
      <c r="E38" s="115" t="s">
        <v>13</v>
      </c>
      <c r="F38" s="5"/>
      <c r="G38" s="5" t="s">
        <v>209</v>
      </c>
      <c r="H38" s="5" t="s">
        <v>252</v>
      </c>
      <c r="I38" s="5" t="s">
        <v>275</v>
      </c>
      <c r="J38" s="22">
        <f t="shared" si="6"/>
        <v>8</v>
      </c>
      <c r="K38" s="22">
        <f t="shared" si="6"/>
        <v>4</v>
      </c>
      <c r="L38" s="23">
        <f t="shared" si="7"/>
        <v>66.666666666666657</v>
      </c>
      <c r="M38" s="36"/>
      <c r="N38" s="37"/>
      <c r="O38" s="38"/>
      <c r="P38" s="36"/>
      <c r="Q38" s="48"/>
      <c r="R38" s="38"/>
      <c r="S38" s="36"/>
      <c r="T38" s="42"/>
      <c r="U38" s="38"/>
      <c r="V38" s="28">
        <v>1</v>
      </c>
      <c r="W38" s="24">
        <v>2</v>
      </c>
      <c r="X38" s="27">
        <v>0</v>
      </c>
      <c r="Y38" s="28">
        <v>2</v>
      </c>
      <c r="Z38" s="25">
        <v>2</v>
      </c>
      <c r="AA38" s="27">
        <v>2</v>
      </c>
      <c r="AB38" s="36"/>
      <c r="AC38" s="48"/>
      <c r="AD38" s="38"/>
      <c r="AE38" s="28">
        <v>3</v>
      </c>
      <c r="AF38" s="29">
        <v>2</v>
      </c>
      <c r="AG38" s="27">
        <v>1</v>
      </c>
      <c r="AH38" s="28">
        <v>3</v>
      </c>
      <c r="AI38" s="29">
        <v>2</v>
      </c>
      <c r="AJ38" s="27">
        <v>1</v>
      </c>
      <c r="AK38" s="36"/>
      <c r="AL38" s="128"/>
      <c r="AM38" s="38"/>
      <c r="AN38" s="36"/>
      <c r="AO38" s="128"/>
      <c r="AP38" s="38"/>
      <c r="AQ38" s="36"/>
      <c r="AR38" s="128"/>
      <c r="AS38" s="38"/>
      <c r="AT38" s="36"/>
      <c r="AU38" s="128"/>
      <c r="AV38" s="38"/>
      <c r="AW38" s="36"/>
      <c r="AX38" s="128"/>
      <c r="AY38" s="38"/>
    </row>
  </sheetData>
  <mergeCells count="42">
    <mergeCell ref="V33:X33"/>
    <mergeCell ref="Y33:AA33"/>
    <mergeCell ref="AB33:AD33"/>
    <mergeCell ref="A1:G1"/>
    <mergeCell ref="A20:G20"/>
    <mergeCell ref="A33:G33"/>
    <mergeCell ref="M1:O1"/>
    <mergeCell ref="P1:R1"/>
    <mergeCell ref="P33:R33"/>
    <mergeCell ref="S1:U1"/>
    <mergeCell ref="M20:O20"/>
    <mergeCell ref="P20:R20"/>
    <mergeCell ref="S20:U20"/>
    <mergeCell ref="M33:O33"/>
    <mergeCell ref="S33:U33"/>
    <mergeCell ref="V20:X20"/>
    <mergeCell ref="Y20:AA20"/>
    <mergeCell ref="AB20:AD20"/>
    <mergeCell ref="AE20:AG20"/>
    <mergeCell ref="AH20:AJ20"/>
    <mergeCell ref="V1:X1"/>
    <mergeCell ref="Y1:AA1"/>
    <mergeCell ref="AB1:AD1"/>
    <mergeCell ref="AE1:AG1"/>
    <mergeCell ref="AH1:AJ1"/>
    <mergeCell ref="AQ1:AS1"/>
    <mergeCell ref="AQ20:AS20"/>
    <mergeCell ref="AQ33:AS33"/>
    <mergeCell ref="AE33:AG33"/>
    <mergeCell ref="AK20:AM20"/>
    <mergeCell ref="AK1:AM1"/>
    <mergeCell ref="AH33:AJ33"/>
    <mergeCell ref="AK33:AM33"/>
    <mergeCell ref="AN1:AP1"/>
    <mergeCell ref="AN20:AP20"/>
    <mergeCell ref="AN33:AP33"/>
    <mergeCell ref="AW1:AY1"/>
    <mergeCell ref="AW20:AY20"/>
    <mergeCell ref="AW33:AY33"/>
    <mergeCell ref="AT1:AV1"/>
    <mergeCell ref="AT20:AV20"/>
    <mergeCell ref="AT33:AV33"/>
  </mergeCells>
  <pageMargins left="0.7" right="0.7" top="0.78740157499999996" bottom="0.78740157499999996" header="0.3" footer="0.3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10C33-F55B-43D8-9EFA-181E4716D83E}">
  <dimension ref="A1:AP38"/>
  <sheetViews>
    <sheetView zoomScale="90" zoomScaleNormal="90" workbookViewId="0">
      <pane xSplit="12" ySplit="1" topLeftCell="AJ2" activePane="bottomRight" state="frozen"/>
      <selection pane="topRight" activeCell="L1" sqref="L1"/>
      <selection pane="bottomLeft" activeCell="A2" sqref="A2"/>
      <selection pane="bottomRight" activeCell="I27" sqref="I27"/>
    </sheetView>
  </sheetViews>
  <sheetFormatPr defaultRowHeight="14.4" x14ac:dyDescent="0.3"/>
  <cols>
    <col min="2" max="2" width="11.6640625" customWidth="1"/>
    <col min="4" max="4" width="9.5546875" customWidth="1"/>
    <col min="5" max="5" width="12.6640625" customWidth="1"/>
    <col min="6" max="6" width="15.6640625" customWidth="1"/>
    <col min="7" max="9" width="17" style="6" customWidth="1"/>
    <col min="12" max="12" width="25.33203125" customWidth="1"/>
    <col min="22" max="24" width="9.109375" style="6"/>
  </cols>
  <sheetData>
    <row r="1" spans="1:42" ht="18.600000000000001" thickBot="1" x14ac:dyDescent="0.35">
      <c r="A1" s="141" t="s">
        <v>0</v>
      </c>
      <c r="B1" s="141"/>
      <c r="C1" s="141"/>
      <c r="D1" s="141"/>
      <c r="E1" s="141"/>
      <c r="F1" s="142"/>
      <c r="G1" s="142"/>
      <c r="H1" s="133"/>
      <c r="I1" s="133"/>
      <c r="J1" s="7"/>
      <c r="K1" s="7"/>
      <c r="L1" s="7"/>
      <c r="M1" s="147" t="s">
        <v>92</v>
      </c>
      <c r="N1" s="148"/>
      <c r="O1" s="149"/>
      <c r="P1" s="147" t="s">
        <v>93</v>
      </c>
      <c r="Q1" s="148"/>
      <c r="R1" s="149"/>
      <c r="S1" s="147" t="s">
        <v>165</v>
      </c>
      <c r="T1" s="148"/>
      <c r="U1" s="149"/>
      <c r="V1" s="147" t="s">
        <v>166</v>
      </c>
      <c r="W1" s="148"/>
      <c r="X1" s="149"/>
      <c r="Y1" s="147" t="s">
        <v>167</v>
      </c>
      <c r="Z1" s="148"/>
      <c r="AA1" s="149"/>
      <c r="AB1" s="147" t="s">
        <v>221</v>
      </c>
      <c r="AC1" s="148"/>
      <c r="AD1" s="149"/>
      <c r="AE1" s="147" t="s">
        <v>222</v>
      </c>
      <c r="AF1" s="148"/>
      <c r="AG1" s="149"/>
      <c r="AH1" s="147" t="s">
        <v>223</v>
      </c>
      <c r="AI1" s="148"/>
      <c r="AJ1" s="149"/>
      <c r="AK1" s="147" t="s">
        <v>227</v>
      </c>
      <c r="AL1" s="148"/>
      <c r="AM1" s="149"/>
      <c r="AN1" s="147" t="s">
        <v>254</v>
      </c>
      <c r="AO1" s="148"/>
      <c r="AP1" s="149"/>
    </row>
    <row r="2" spans="1:42" ht="15.6" x14ac:dyDescent="0.3">
      <c r="A2" s="49"/>
      <c r="B2" s="50" t="s">
        <v>1</v>
      </c>
      <c r="C2" s="50" t="s">
        <v>2</v>
      </c>
      <c r="D2" s="50" t="s">
        <v>3</v>
      </c>
      <c r="E2" s="50" t="s">
        <v>4</v>
      </c>
      <c r="F2" s="50" t="s">
        <v>168</v>
      </c>
      <c r="G2" s="109" t="s">
        <v>169</v>
      </c>
      <c r="H2" s="109" t="s">
        <v>228</v>
      </c>
      <c r="I2" s="109" t="s">
        <v>255</v>
      </c>
      <c r="J2" s="50" t="s">
        <v>79</v>
      </c>
      <c r="K2" s="50" t="s">
        <v>80</v>
      </c>
      <c r="L2" s="58" t="s">
        <v>89</v>
      </c>
      <c r="M2" s="59" t="s">
        <v>94</v>
      </c>
      <c r="N2" s="60" t="s">
        <v>79</v>
      </c>
      <c r="O2" s="61" t="s">
        <v>80</v>
      </c>
      <c r="P2" s="59" t="s">
        <v>94</v>
      </c>
      <c r="Q2" s="60" t="s">
        <v>79</v>
      </c>
      <c r="R2" s="61" t="s">
        <v>80</v>
      </c>
      <c r="S2" s="59" t="s">
        <v>94</v>
      </c>
      <c r="T2" s="60" t="s">
        <v>79</v>
      </c>
      <c r="U2" s="61" t="s">
        <v>80</v>
      </c>
      <c r="V2" s="59" t="s">
        <v>94</v>
      </c>
      <c r="W2" s="60" t="s">
        <v>79</v>
      </c>
      <c r="X2" s="61" t="s">
        <v>80</v>
      </c>
      <c r="Y2" s="59" t="s">
        <v>94</v>
      </c>
      <c r="Z2" s="60" t="s">
        <v>79</v>
      </c>
      <c r="AA2" s="61" t="s">
        <v>80</v>
      </c>
      <c r="AB2" s="59" t="s">
        <v>94</v>
      </c>
      <c r="AC2" s="60" t="s">
        <v>79</v>
      </c>
      <c r="AD2" s="61" t="s">
        <v>80</v>
      </c>
      <c r="AE2" s="59" t="s">
        <v>94</v>
      </c>
      <c r="AF2" s="60" t="s">
        <v>79</v>
      </c>
      <c r="AG2" s="61" t="s">
        <v>80</v>
      </c>
      <c r="AH2" s="59" t="s">
        <v>94</v>
      </c>
      <c r="AI2" s="60" t="s">
        <v>79</v>
      </c>
      <c r="AJ2" s="61" t="s">
        <v>80</v>
      </c>
      <c r="AK2" s="59" t="s">
        <v>94</v>
      </c>
      <c r="AL2" s="60" t="s">
        <v>79</v>
      </c>
      <c r="AM2" s="61" t="s">
        <v>80</v>
      </c>
      <c r="AN2" s="59" t="s">
        <v>94</v>
      </c>
      <c r="AO2" s="60" t="s">
        <v>79</v>
      </c>
      <c r="AP2" s="61" t="s">
        <v>80</v>
      </c>
    </row>
    <row r="3" spans="1:42" x14ac:dyDescent="0.3">
      <c r="A3" s="1">
        <v>1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170</v>
      </c>
      <c r="G3" s="2" t="s">
        <v>188</v>
      </c>
      <c r="H3" s="2" t="s">
        <v>229</v>
      </c>
      <c r="I3" s="2" t="s">
        <v>256</v>
      </c>
      <c r="J3" s="9">
        <f t="shared" ref="J3:K17" si="0">SUM(N3,Q3,T3,W3,Z3,AC3,AF3,AI3,AL3,AO3)</f>
        <v>13</v>
      </c>
      <c r="K3" s="9">
        <f t="shared" si="0"/>
        <v>4</v>
      </c>
      <c r="L3" s="31">
        <f t="shared" ref="L3:L5" si="1">(J3/SUM(J3,K3))*100</f>
        <v>76.470588235294116</v>
      </c>
      <c r="M3" s="33"/>
      <c r="N3" s="41"/>
      <c r="O3" s="35"/>
      <c r="P3" s="8">
        <v>2</v>
      </c>
      <c r="Q3" s="12">
        <v>3</v>
      </c>
      <c r="R3" s="14">
        <v>1</v>
      </c>
      <c r="S3" s="8">
        <v>1</v>
      </c>
      <c r="T3" s="12">
        <v>3</v>
      </c>
      <c r="U3" s="14">
        <v>0</v>
      </c>
      <c r="V3" s="97"/>
      <c r="W3" s="98"/>
      <c r="X3" s="99"/>
      <c r="Y3" s="97"/>
      <c r="Z3" s="98"/>
      <c r="AA3" s="99"/>
      <c r="AB3" s="103">
        <v>2</v>
      </c>
      <c r="AC3" s="104">
        <v>3</v>
      </c>
      <c r="AD3" s="105">
        <v>1</v>
      </c>
      <c r="AE3" s="103">
        <v>2</v>
      </c>
      <c r="AF3" s="104">
        <v>3</v>
      </c>
      <c r="AG3" s="105">
        <v>1</v>
      </c>
      <c r="AH3" s="97"/>
      <c r="AI3" s="98"/>
      <c r="AJ3" s="99"/>
      <c r="AK3" s="97"/>
      <c r="AL3" s="98"/>
      <c r="AM3" s="99"/>
      <c r="AN3" s="103" t="s">
        <v>88</v>
      </c>
      <c r="AO3" s="104">
        <v>1</v>
      </c>
      <c r="AP3" s="105">
        <v>1</v>
      </c>
    </row>
    <row r="4" spans="1:42" x14ac:dyDescent="0.3">
      <c r="A4" s="1">
        <v>2</v>
      </c>
      <c r="B4" s="2" t="s">
        <v>9</v>
      </c>
      <c r="C4" s="2" t="s">
        <v>10</v>
      </c>
      <c r="D4" s="2" t="s">
        <v>7</v>
      </c>
      <c r="E4" s="2" t="s">
        <v>8</v>
      </c>
      <c r="F4" s="2" t="s">
        <v>171</v>
      </c>
      <c r="G4" s="2" t="s">
        <v>189</v>
      </c>
      <c r="H4" s="2" t="s">
        <v>230</v>
      </c>
      <c r="I4" s="2" t="s">
        <v>257</v>
      </c>
      <c r="J4" s="9">
        <f t="shared" si="0"/>
        <v>3</v>
      </c>
      <c r="K4" s="9">
        <f t="shared" si="0"/>
        <v>6</v>
      </c>
      <c r="L4" s="31">
        <f t="shared" si="1"/>
        <v>33.333333333333329</v>
      </c>
      <c r="M4" s="8" t="s">
        <v>88</v>
      </c>
      <c r="N4" s="12">
        <v>2</v>
      </c>
      <c r="O4" s="14">
        <v>2</v>
      </c>
      <c r="P4" s="33"/>
      <c r="Q4" s="41"/>
      <c r="R4" s="35"/>
      <c r="S4" s="8" t="s">
        <v>88</v>
      </c>
      <c r="T4" s="12">
        <v>1</v>
      </c>
      <c r="U4" s="14">
        <v>1</v>
      </c>
      <c r="V4" s="97"/>
      <c r="W4" s="98"/>
      <c r="X4" s="99"/>
      <c r="Y4" s="97"/>
      <c r="Z4" s="98"/>
      <c r="AA4" s="99"/>
      <c r="AB4" s="103" t="s">
        <v>88</v>
      </c>
      <c r="AC4" s="104">
        <v>0</v>
      </c>
      <c r="AD4" s="105">
        <v>1</v>
      </c>
      <c r="AE4" s="103" t="s">
        <v>88</v>
      </c>
      <c r="AF4" s="104">
        <v>0</v>
      </c>
      <c r="AG4" s="105">
        <v>1</v>
      </c>
      <c r="AH4" s="97"/>
      <c r="AI4" s="98"/>
      <c r="AJ4" s="99"/>
      <c r="AK4" s="97"/>
      <c r="AL4" s="98"/>
      <c r="AM4" s="99"/>
      <c r="AN4" s="103" t="s">
        <v>88</v>
      </c>
      <c r="AO4" s="104">
        <v>0</v>
      </c>
      <c r="AP4" s="105">
        <v>1</v>
      </c>
    </row>
    <row r="5" spans="1:42" x14ac:dyDescent="0.3">
      <c r="A5" s="1">
        <v>3</v>
      </c>
      <c r="B5" s="2" t="s">
        <v>11</v>
      </c>
      <c r="C5" s="2" t="s">
        <v>12</v>
      </c>
      <c r="D5" s="2" t="s">
        <v>7</v>
      </c>
      <c r="E5" s="2" t="s">
        <v>13</v>
      </c>
      <c r="F5" s="2" t="s">
        <v>172</v>
      </c>
      <c r="G5" s="2" t="s">
        <v>190</v>
      </c>
      <c r="H5" s="2" t="s">
        <v>231</v>
      </c>
      <c r="I5" s="2" t="s">
        <v>258</v>
      </c>
      <c r="J5" s="9">
        <f t="shared" si="0"/>
        <v>13</v>
      </c>
      <c r="K5" s="9">
        <f t="shared" si="0"/>
        <v>9</v>
      </c>
      <c r="L5" s="31">
        <f t="shared" si="1"/>
        <v>59.090909090909093</v>
      </c>
      <c r="M5" s="8">
        <v>5</v>
      </c>
      <c r="N5" s="12">
        <v>3</v>
      </c>
      <c r="O5" s="14">
        <v>1</v>
      </c>
      <c r="P5" s="8">
        <v>5</v>
      </c>
      <c r="Q5" s="12">
        <v>4</v>
      </c>
      <c r="R5" s="14">
        <v>2</v>
      </c>
      <c r="S5" s="8">
        <v>5</v>
      </c>
      <c r="T5" s="12">
        <v>3</v>
      </c>
      <c r="U5" s="14">
        <v>2</v>
      </c>
      <c r="V5" s="97"/>
      <c r="W5" s="98"/>
      <c r="X5" s="99"/>
      <c r="Y5" s="97"/>
      <c r="Z5" s="98"/>
      <c r="AA5" s="99"/>
      <c r="AB5" s="103" t="s">
        <v>88</v>
      </c>
      <c r="AC5" s="104">
        <v>1</v>
      </c>
      <c r="AD5" s="105">
        <v>2</v>
      </c>
      <c r="AE5" s="103" t="s">
        <v>88</v>
      </c>
      <c r="AF5" s="104">
        <v>0</v>
      </c>
      <c r="AG5" s="105">
        <v>1</v>
      </c>
      <c r="AH5" s="97"/>
      <c r="AI5" s="98"/>
      <c r="AJ5" s="99"/>
      <c r="AK5" s="97"/>
      <c r="AL5" s="98"/>
      <c r="AM5" s="99"/>
      <c r="AN5" s="103" t="s">
        <v>88</v>
      </c>
      <c r="AO5" s="104">
        <v>2</v>
      </c>
      <c r="AP5" s="105">
        <v>1</v>
      </c>
    </row>
    <row r="6" spans="1:42" x14ac:dyDescent="0.3">
      <c r="A6" s="1">
        <v>4</v>
      </c>
      <c r="B6" s="1" t="s">
        <v>14</v>
      </c>
      <c r="C6" s="1" t="s">
        <v>15</v>
      </c>
      <c r="D6" s="1" t="s">
        <v>7</v>
      </c>
      <c r="E6" s="1" t="s">
        <v>16</v>
      </c>
      <c r="F6" s="1" t="s">
        <v>173</v>
      </c>
      <c r="G6" s="1" t="s">
        <v>191</v>
      </c>
      <c r="H6" s="1" t="s">
        <v>232</v>
      </c>
      <c r="I6" s="1" t="s">
        <v>232</v>
      </c>
      <c r="J6" s="9">
        <f t="shared" si="0"/>
        <v>0</v>
      </c>
      <c r="K6" s="9">
        <f t="shared" si="0"/>
        <v>0</v>
      </c>
      <c r="L6" s="31" t="e">
        <f t="shared" ref="L6:L18" si="2">(J6/SUM(J6,K6))*100</f>
        <v>#DIV/0!</v>
      </c>
      <c r="M6" s="62"/>
      <c r="N6" s="63"/>
      <c r="O6" s="64"/>
      <c r="P6" s="62"/>
      <c r="Q6" s="63"/>
      <c r="R6" s="64"/>
      <c r="S6" s="62"/>
      <c r="T6" s="63"/>
      <c r="U6" s="64"/>
      <c r="V6" s="97"/>
      <c r="W6" s="98"/>
      <c r="X6" s="99"/>
      <c r="Y6" s="97"/>
      <c r="Z6" s="98"/>
      <c r="AA6" s="99"/>
      <c r="AB6" s="97"/>
      <c r="AC6" s="98"/>
      <c r="AD6" s="99"/>
      <c r="AE6" s="97"/>
      <c r="AF6" s="98"/>
      <c r="AG6" s="99"/>
      <c r="AH6" s="97"/>
      <c r="AI6" s="98"/>
      <c r="AJ6" s="99"/>
      <c r="AK6" s="97"/>
      <c r="AL6" s="98"/>
      <c r="AM6" s="99"/>
      <c r="AN6" s="97"/>
      <c r="AO6" s="98"/>
      <c r="AP6" s="99"/>
    </row>
    <row r="7" spans="1:42" x14ac:dyDescent="0.3">
      <c r="A7" s="1">
        <v>5</v>
      </c>
      <c r="B7" s="1" t="s">
        <v>17</v>
      </c>
      <c r="C7" s="1" t="s">
        <v>18</v>
      </c>
      <c r="D7" s="1" t="s">
        <v>7</v>
      </c>
      <c r="E7" s="1" t="s">
        <v>16</v>
      </c>
      <c r="F7" s="1" t="s">
        <v>174</v>
      </c>
      <c r="G7" s="1" t="s">
        <v>192</v>
      </c>
      <c r="H7" s="1" t="s">
        <v>233</v>
      </c>
      <c r="I7" s="1" t="s">
        <v>259</v>
      </c>
      <c r="J7" s="9">
        <f t="shared" si="0"/>
        <v>0</v>
      </c>
      <c r="K7" s="9">
        <f t="shared" si="0"/>
        <v>2</v>
      </c>
      <c r="L7" s="31">
        <f t="shared" si="2"/>
        <v>0</v>
      </c>
      <c r="M7" s="62"/>
      <c r="N7" s="63"/>
      <c r="O7" s="64"/>
      <c r="P7" s="62"/>
      <c r="Q7" s="63"/>
      <c r="R7" s="64"/>
      <c r="S7" s="8" t="s">
        <v>88</v>
      </c>
      <c r="T7" s="12">
        <v>0</v>
      </c>
      <c r="U7" s="14">
        <v>1</v>
      </c>
      <c r="V7" s="97"/>
      <c r="W7" s="98"/>
      <c r="X7" s="99"/>
      <c r="Y7" s="97"/>
      <c r="Z7" s="98"/>
      <c r="AA7" s="99"/>
      <c r="AB7" s="103" t="s">
        <v>88</v>
      </c>
      <c r="AC7" s="104">
        <v>0</v>
      </c>
      <c r="AD7" s="105">
        <v>1</v>
      </c>
      <c r="AE7" s="97"/>
      <c r="AF7" s="98"/>
      <c r="AG7" s="99"/>
      <c r="AH7" s="97"/>
      <c r="AI7" s="98"/>
      <c r="AJ7" s="99"/>
      <c r="AK7" s="97"/>
      <c r="AL7" s="98"/>
      <c r="AM7" s="99"/>
      <c r="AN7" s="97"/>
      <c r="AO7" s="98"/>
      <c r="AP7" s="99"/>
    </row>
    <row r="8" spans="1:42" x14ac:dyDescent="0.3">
      <c r="A8" s="1">
        <v>6</v>
      </c>
      <c r="B8" s="1" t="s">
        <v>19</v>
      </c>
      <c r="C8" s="1" t="s">
        <v>20</v>
      </c>
      <c r="D8" s="1" t="s">
        <v>7</v>
      </c>
      <c r="E8" s="1" t="s">
        <v>21</v>
      </c>
      <c r="F8" s="1" t="s">
        <v>175</v>
      </c>
      <c r="G8" s="1" t="s">
        <v>193</v>
      </c>
      <c r="H8" s="1" t="s">
        <v>234</v>
      </c>
      <c r="I8" s="1" t="s">
        <v>260</v>
      </c>
      <c r="J8" s="9">
        <f t="shared" si="0"/>
        <v>0</v>
      </c>
      <c r="K8" s="9">
        <f t="shared" si="0"/>
        <v>0</v>
      </c>
      <c r="L8" s="31" t="e">
        <f t="shared" si="2"/>
        <v>#DIV/0!</v>
      </c>
      <c r="M8" s="62"/>
      <c r="N8" s="63"/>
      <c r="O8" s="64"/>
      <c r="P8" s="62"/>
      <c r="Q8" s="63"/>
      <c r="R8" s="64"/>
      <c r="S8" s="62"/>
      <c r="T8" s="63"/>
      <c r="U8" s="64"/>
      <c r="V8" s="97"/>
      <c r="W8" s="98"/>
      <c r="X8" s="99"/>
      <c r="Y8" s="97"/>
      <c r="Z8" s="98"/>
      <c r="AA8" s="99"/>
      <c r="AB8" s="97"/>
      <c r="AC8" s="98"/>
      <c r="AD8" s="99"/>
      <c r="AE8" s="97"/>
      <c r="AF8" s="98"/>
      <c r="AG8" s="99"/>
      <c r="AH8" s="97"/>
      <c r="AI8" s="98"/>
      <c r="AJ8" s="99"/>
      <c r="AK8" s="97"/>
      <c r="AL8" s="98"/>
      <c r="AM8" s="99"/>
      <c r="AN8" s="97"/>
      <c r="AO8" s="98"/>
      <c r="AP8" s="99"/>
    </row>
    <row r="9" spans="1:42" x14ac:dyDescent="0.3">
      <c r="A9" s="1">
        <v>7</v>
      </c>
      <c r="B9" s="1" t="s">
        <v>22</v>
      </c>
      <c r="C9" s="1" t="s">
        <v>23</v>
      </c>
      <c r="D9" s="1" t="s">
        <v>7</v>
      </c>
      <c r="E9" s="1" t="s">
        <v>24</v>
      </c>
      <c r="F9" s="1" t="s">
        <v>25</v>
      </c>
      <c r="G9" s="1" t="s">
        <v>210</v>
      </c>
      <c r="H9" s="1" t="s">
        <v>210</v>
      </c>
      <c r="I9" s="1" t="s">
        <v>210</v>
      </c>
      <c r="J9" s="9">
        <f t="shared" si="0"/>
        <v>0</v>
      </c>
      <c r="K9" s="9">
        <f t="shared" si="0"/>
        <v>0</v>
      </c>
      <c r="L9" s="31" t="e">
        <f t="shared" si="2"/>
        <v>#DIV/0!</v>
      </c>
      <c r="M9" s="62"/>
      <c r="N9" s="63"/>
      <c r="O9" s="64"/>
      <c r="P9" s="62"/>
      <c r="Q9" s="63"/>
      <c r="R9" s="64"/>
      <c r="S9" s="62"/>
      <c r="T9" s="63"/>
      <c r="U9" s="64"/>
      <c r="V9" s="97"/>
      <c r="W9" s="98"/>
      <c r="X9" s="99"/>
      <c r="Y9" s="97"/>
      <c r="Z9" s="98"/>
      <c r="AA9" s="99"/>
      <c r="AB9" s="97"/>
      <c r="AC9" s="98"/>
      <c r="AD9" s="99"/>
      <c r="AE9" s="97"/>
      <c r="AF9" s="98"/>
      <c r="AG9" s="99"/>
      <c r="AH9" s="97"/>
      <c r="AI9" s="98"/>
      <c r="AJ9" s="99"/>
      <c r="AK9" s="97"/>
      <c r="AL9" s="98"/>
      <c r="AM9" s="99"/>
      <c r="AN9" s="97"/>
      <c r="AO9" s="98"/>
      <c r="AP9" s="99"/>
    </row>
    <row r="10" spans="1:42" x14ac:dyDescent="0.3">
      <c r="A10" s="1">
        <v>8</v>
      </c>
      <c r="B10" s="1" t="s">
        <v>26</v>
      </c>
      <c r="C10" s="1" t="s">
        <v>27</v>
      </c>
      <c r="D10" s="1" t="s">
        <v>7</v>
      </c>
      <c r="E10" s="1" t="s">
        <v>28</v>
      </c>
      <c r="F10" s="1"/>
      <c r="G10" s="1" t="s">
        <v>194</v>
      </c>
      <c r="H10" s="1" t="s">
        <v>235</v>
      </c>
      <c r="I10" s="1" t="s">
        <v>207</v>
      </c>
      <c r="J10" s="9">
        <f t="shared" si="0"/>
        <v>2</v>
      </c>
      <c r="K10" s="9">
        <f t="shared" si="0"/>
        <v>3</v>
      </c>
      <c r="L10" s="31">
        <f t="shared" si="2"/>
        <v>40</v>
      </c>
      <c r="M10" s="62"/>
      <c r="N10" s="63"/>
      <c r="O10" s="64"/>
      <c r="P10" s="62"/>
      <c r="Q10" s="63"/>
      <c r="R10" s="64"/>
      <c r="S10" s="62"/>
      <c r="T10" s="63"/>
      <c r="U10" s="64"/>
      <c r="V10" s="97"/>
      <c r="W10" s="98"/>
      <c r="X10" s="99"/>
      <c r="Y10" s="97"/>
      <c r="Z10" s="98"/>
      <c r="AA10" s="99"/>
      <c r="AB10" s="103" t="s">
        <v>88</v>
      </c>
      <c r="AC10" s="104">
        <v>1</v>
      </c>
      <c r="AD10" s="105">
        <v>1</v>
      </c>
      <c r="AE10" s="97"/>
      <c r="AF10" s="98"/>
      <c r="AG10" s="99"/>
      <c r="AH10" s="97"/>
      <c r="AI10" s="98"/>
      <c r="AJ10" s="99"/>
      <c r="AK10" s="97"/>
      <c r="AL10" s="98"/>
      <c r="AM10" s="99"/>
      <c r="AN10" s="103" t="s">
        <v>88</v>
      </c>
      <c r="AO10" s="104">
        <v>1</v>
      </c>
      <c r="AP10" s="105">
        <v>2</v>
      </c>
    </row>
    <row r="11" spans="1:42" x14ac:dyDescent="0.3">
      <c r="A11" s="3">
        <v>9</v>
      </c>
      <c r="B11" s="4" t="s">
        <v>29</v>
      </c>
      <c r="C11" s="4" t="s">
        <v>30</v>
      </c>
      <c r="D11" s="4" t="s">
        <v>31</v>
      </c>
      <c r="E11" s="4" t="s">
        <v>13</v>
      </c>
      <c r="F11" s="4" t="s">
        <v>176</v>
      </c>
      <c r="G11" s="4" t="s">
        <v>195</v>
      </c>
      <c r="H11" s="4" t="s">
        <v>236</v>
      </c>
      <c r="I11" s="4" t="s">
        <v>261</v>
      </c>
      <c r="J11" s="17">
        <f t="shared" si="0"/>
        <v>0</v>
      </c>
      <c r="K11" s="17">
        <f t="shared" si="0"/>
        <v>0</v>
      </c>
      <c r="L11" s="32" t="e">
        <f t="shared" si="2"/>
        <v>#DIV/0!</v>
      </c>
      <c r="M11" s="62"/>
      <c r="N11" s="63"/>
      <c r="O11" s="64"/>
      <c r="P11" s="62"/>
      <c r="Q11" s="63"/>
      <c r="R11" s="64"/>
      <c r="S11" s="62"/>
      <c r="T11" s="63"/>
      <c r="U11" s="64"/>
      <c r="V11" s="97"/>
      <c r="W11" s="98"/>
      <c r="X11" s="99"/>
      <c r="Y11" s="97"/>
      <c r="Z11" s="98"/>
      <c r="AA11" s="99"/>
      <c r="AB11" s="97"/>
      <c r="AC11" s="98"/>
      <c r="AD11" s="99"/>
      <c r="AE11" s="97"/>
      <c r="AF11" s="98"/>
      <c r="AG11" s="99"/>
      <c r="AH11" s="97"/>
      <c r="AI11" s="98"/>
      <c r="AJ11" s="99"/>
      <c r="AK11" s="97"/>
      <c r="AL11" s="98"/>
      <c r="AM11" s="99"/>
      <c r="AN11" s="97"/>
      <c r="AO11" s="98"/>
      <c r="AP11" s="99"/>
    </row>
    <row r="12" spans="1:42" x14ac:dyDescent="0.3">
      <c r="A12" s="3">
        <v>10</v>
      </c>
      <c r="B12" s="3" t="s">
        <v>32</v>
      </c>
      <c r="C12" s="3" t="s">
        <v>33</v>
      </c>
      <c r="D12" s="3" t="s">
        <v>31</v>
      </c>
      <c r="E12" s="3" t="s">
        <v>13</v>
      </c>
      <c r="F12" s="3" t="s">
        <v>177</v>
      </c>
      <c r="G12" s="3" t="s">
        <v>211</v>
      </c>
      <c r="H12" s="3" t="s">
        <v>237</v>
      </c>
      <c r="I12" s="3" t="s">
        <v>262</v>
      </c>
      <c r="J12" s="17">
        <f t="shared" si="0"/>
        <v>0</v>
      </c>
      <c r="K12" s="17">
        <f t="shared" si="0"/>
        <v>1</v>
      </c>
      <c r="L12" s="32">
        <f t="shared" si="2"/>
        <v>0</v>
      </c>
      <c r="M12" s="62"/>
      <c r="N12" s="63"/>
      <c r="O12" s="64"/>
      <c r="P12" s="62"/>
      <c r="Q12" s="63"/>
      <c r="R12" s="64"/>
      <c r="S12" s="62"/>
      <c r="T12" s="63"/>
      <c r="U12" s="64"/>
      <c r="V12" s="97"/>
      <c r="W12" s="98"/>
      <c r="X12" s="99"/>
      <c r="Y12" s="97"/>
      <c r="Z12" s="98"/>
      <c r="AA12" s="99"/>
      <c r="AB12" s="97"/>
      <c r="AC12" s="98"/>
      <c r="AD12" s="99"/>
      <c r="AE12" s="97"/>
      <c r="AF12" s="98"/>
      <c r="AG12" s="99"/>
      <c r="AH12" s="103" t="s">
        <v>88</v>
      </c>
      <c r="AI12" s="104">
        <v>0</v>
      </c>
      <c r="AJ12" s="105">
        <v>1</v>
      </c>
      <c r="AK12" s="97"/>
      <c r="AL12" s="98"/>
      <c r="AM12" s="99"/>
      <c r="AN12" s="97"/>
      <c r="AO12" s="98"/>
      <c r="AP12" s="99"/>
    </row>
    <row r="13" spans="1:42" x14ac:dyDescent="0.3">
      <c r="A13" s="3">
        <v>11</v>
      </c>
      <c r="B13" s="3" t="s">
        <v>34</v>
      </c>
      <c r="C13" s="3" t="s">
        <v>30</v>
      </c>
      <c r="D13" s="3" t="s">
        <v>31</v>
      </c>
      <c r="E13" s="3" t="s">
        <v>21</v>
      </c>
      <c r="F13" s="3" t="s">
        <v>35</v>
      </c>
      <c r="G13" s="3" t="s">
        <v>212</v>
      </c>
      <c r="H13" s="3" t="s">
        <v>212</v>
      </c>
      <c r="I13" s="3" t="s">
        <v>263</v>
      </c>
      <c r="J13" s="17">
        <f t="shared" si="0"/>
        <v>0</v>
      </c>
      <c r="K13" s="17">
        <f t="shared" si="0"/>
        <v>0</v>
      </c>
      <c r="L13" s="32" t="e">
        <f t="shared" si="2"/>
        <v>#DIV/0!</v>
      </c>
      <c r="M13" s="62"/>
      <c r="N13" s="63"/>
      <c r="O13" s="64"/>
      <c r="P13" s="62"/>
      <c r="Q13" s="63"/>
      <c r="R13" s="64"/>
      <c r="S13" s="62"/>
      <c r="T13" s="63"/>
      <c r="U13" s="64"/>
      <c r="V13" s="97"/>
      <c r="W13" s="98"/>
      <c r="X13" s="99"/>
      <c r="Y13" s="97"/>
      <c r="Z13" s="98"/>
      <c r="AA13" s="99"/>
      <c r="AB13" s="97"/>
      <c r="AC13" s="98"/>
      <c r="AD13" s="99"/>
      <c r="AE13" s="97"/>
      <c r="AF13" s="98"/>
      <c r="AG13" s="99"/>
      <c r="AH13" s="97"/>
      <c r="AI13" s="98"/>
      <c r="AJ13" s="99"/>
      <c r="AK13" s="97"/>
      <c r="AL13" s="98"/>
      <c r="AM13" s="99"/>
      <c r="AN13" s="97"/>
      <c r="AO13" s="98"/>
      <c r="AP13" s="99"/>
    </row>
    <row r="14" spans="1:42" x14ac:dyDescent="0.3">
      <c r="A14" s="3">
        <v>12</v>
      </c>
      <c r="B14" s="3" t="s">
        <v>11</v>
      </c>
      <c r="C14" s="3" t="s">
        <v>36</v>
      </c>
      <c r="D14" s="3" t="s">
        <v>31</v>
      </c>
      <c r="E14" s="3" t="s">
        <v>28</v>
      </c>
      <c r="F14" s="3" t="s">
        <v>178</v>
      </c>
      <c r="G14" s="3" t="s">
        <v>196</v>
      </c>
      <c r="H14" s="3" t="s">
        <v>238</v>
      </c>
      <c r="I14" s="3" t="s">
        <v>264</v>
      </c>
      <c r="J14" s="17">
        <f t="shared" si="0"/>
        <v>0</v>
      </c>
      <c r="K14" s="17">
        <f t="shared" si="0"/>
        <v>0</v>
      </c>
      <c r="L14" s="32" t="e">
        <f t="shared" si="2"/>
        <v>#DIV/0!</v>
      </c>
      <c r="M14" s="62"/>
      <c r="N14" s="63"/>
      <c r="O14" s="64"/>
      <c r="P14" s="62"/>
      <c r="Q14" s="63"/>
      <c r="R14" s="64"/>
      <c r="S14" s="62"/>
      <c r="T14" s="63"/>
      <c r="U14" s="64"/>
      <c r="V14" s="97"/>
      <c r="W14" s="98"/>
      <c r="X14" s="99"/>
      <c r="Y14" s="97"/>
      <c r="Z14" s="98"/>
      <c r="AA14" s="99"/>
      <c r="AB14" s="97"/>
      <c r="AC14" s="98"/>
      <c r="AD14" s="99"/>
      <c r="AE14" s="97"/>
      <c r="AF14" s="98"/>
      <c r="AG14" s="99"/>
      <c r="AH14" s="97"/>
      <c r="AI14" s="98"/>
      <c r="AJ14" s="99"/>
      <c r="AK14" s="97"/>
      <c r="AL14" s="98"/>
      <c r="AM14" s="99"/>
      <c r="AN14" s="97"/>
      <c r="AO14" s="98"/>
      <c r="AP14" s="99"/>
    </row>
    <row r="15" spans="1:42" x14ac:dyDescent="0.3">
      <c r="A15" s="3">
        <v>13</v>
      </c>
      <c r="B15" s="3" t="s">
        <v>37</v>
      </c>
      <c r="C15" s="3" t="s">
        <v>38</v>
      </c>
      <c r="D15" s="3" t="s">
        <v>31</v>
      </c>
      <c r="E15" s="3" t="s">
        <v>16</v>
      </c>
      <c r="F15" s="3" t="s">
        <v>39</v>
      </c>
      <c r="G15" s="3" t="s">
        <v>213</v>
      </c>
      <c r="H15" s="3" t="s">
        <v>239</v>
      </c>
      <c r="I15" s="3" t="s">
        <v>265</v>
      </c>
      <c r="J15" s="17">
        <f t="shared" si="0"/>
        <v>0</v>
      </c>
      <c r="K15" s="17">
        <f t="shared" si="0"/>
        <v>0</v>
      </c>
      <c r="L15" s="32" t="e">
        <f t="shared" si="2"/>
        <v>#DIV/0!</v>
      </c>
      <c r="M15" s="62"/>
      <c r="N15" s="63"/>
      <c r="O15" s="64"/>
      <c r="P15" s="62"/>
      <c r="Q15" s="63"/>
      <c r="R15" s="64"/>
      <c r="S15" s="62"/>
      <c r="T15" s="63"/>
      <c r="U15" s="64"/>
      <c r="V15" s="97"/>
      <c r="W15" s="98"/>
      <c r="X15" s="99"/>
      <c r="Y15" s="97"/>
      <c r="Z15" s="98"/>
      <c r="AA15" s="99"/>
      <c r="AB15" s="97"/>
      <c r="AC15" s="98"/>
      <c r="AD15" s="99"/>
      <c r="AE15" s="97"/>
      <c r="AF15" s="98"/>
      <c r="AG15" s="99"/>
      <c r="AH15" s="97"/>
      <c r="AI15" s="98"/>
      <c r="AJ15" s="99"/>
      <c r="AK15" s="97"/>
      <c r="AL15" s="98"/>
      <c r="AM15" s="99"/>
      <c r="AN15" s="97"/>
      <c r="AO15" s="98"/>
      <c r="AP15" s="99"/>
    </row>
    <row r="16" spans="1:42" x14ac:dyDescent="0.3">
      <c r="A16" s="3">
        <v>14</v>
      </c>
      <c r="B16" s="3" t="s">
        <v>40</v>
      </c>
      <c r="C16" s="3" t="s">
        <v>41</v>
      </c>
      <c r="D16" s="3" t="s">
        <v>31</v>
      </c>
      <c r="E16" s="3" t="s">
        <v>16</v>
      </c>
      <c r="F16" s="3" t="s">
        <v>179</v>
      </c>
      <c r="G16" s="3" t="s">
        <v>197</v>
      </c>
      <c r="H16" s="3" t="s">
        <v>240</v>
      </c>
      <c r="I16" s="3" t="s">
        <v>266</v>
      </c>
      <c r="J16" s="17">
        <f t="shared" si="0"/>
        <v>1</v>
      </c>
      <c r="K16" s="17">
        <f t="shared" si="0"/>
        <v>1</v>
      </c>
      <c r="L16" s="32">
        <f t="shared" si="2"/>
        <v>50</v>
      </c>
      <c r="M16" s="62"/>
      <c r="N16" s="63"/>
      <c r="O16" s="64"/>
      <c r="P16" s="62"/>
      <c r="Q16" s="63"/>
      <c r="R16" s="64"/>
      <c r="S16" s="62"/>
      <c r="T16" s="63"/>
      <c r="U16" s="64"/>
      <c r="V16" s="103" t="s">
        <v>88</v>
      </c>
      <c r="W16" s="104">
        <v>1</v>
      </c>
      <c r="X16" s="105">
        <v>1</v>
      </c>
      <c r="Y16" s="97"/>
      <c r="Z16" s="98"/>
      <c r="AA16" s="99"/>
      <c r="AB16" s="97"/>
      <c r="AC16" s="98"/>
      <c r="AD16" s="99"/>
      <c r="AE16" s="97"/>
      <c r="AF16" s="98"/>
      <c r="AG16" s="99"/>
      <c r="AH16" s="97"/>
      <c r="AI16" s="98"/>
      <c r="AJ16" s="99"/>
      <c r="AK16" s="97"/>
      <c r="AL16" s="98"/>
      <c r="AM16" s="99"/>
      <c r="AN16" s="97"/>
      <c r="AO16" s="98"/>
      <c r="AP16" s="99"/>
    </row>
    <row r="17" spans="1:42" x14ac:dyDescent="0.3">
      <c r="A17" s="3">
        <v>15</v>
      </c>
      <c r="B17" s="3" t="s">
        <v>42</v>
      </c>
      <c r="C17" s="3" t="s">
        <v>43</v>
      </c>
      <c r="D17" s="3" t="s">
        <v>31</v>
      </c>
      <c r="E17" s="3" t="s">
        <v>8</v>
      </c>
      <c r="F17" s="3" t="s">
        <v>180</v>
      </c>
      <c r="G17" s="3" t="s">
        <v>198</v>
      </c>
      <c r="H17" s="3" t="s">
        <v>241</v>
      </c>
      <c r="I17" s="3" t="s">
        <v>267</v>
      </c>
      <c r="J17" s="17">
        <f t="shared" si="0"/>
        <v>1</v>
      </c>
      <c r="K17" s="17">
        <f t="shared" si="0"/>
        <v>1</v>
      </c>
      <c r="L17" s="32">
        <f t="shared" si="2"/>
        <v>50</v>
      </c>
      <c r="M17" s="62"/>
      <c r="N17" s="63"/>
      <c r="O17" s="64"/>
      <c r="P17" s="62"/>
      <c r="Q17" s="63"/>
      <c r="R17" s="64"/>
      <c r="S17" s="62"/>
      <c r="T17" s="63"/>
      <c r="U17" s="64"/>
      <c r="V17" s="103" t="s">
        <v>88</v>
      </c>
      <c r="W17" s="104">
        <v>1</v>
      </c>
      <c r="X17" s="105">
        <v>1</v>
      </c>
      <c r="Y17" s="97"/>
      <c r="Z17" s="98"/>
      <c r="AA17" s="99"/>
      <c r="AB17" s="97"/>
      <c r="AC17" s="98"/>
      <c r="AD17" s="99"/>
      <c r="AE17" s="97"/>
      <c r="AF17" s="98"/>
      <c r="AG17" s="99"/>
      <c r="AH17" s="97"/>
      <c r="AI17" s="98"/>
      <c r="AJ17" s="99"/>
      <c r="AK17" s="97"/>
      <c r="AL17" s="98"/>
      <c r="AM17" s="99"/>
      <c r="AN17" s="97"/>
      <c r="AO17" s="98"/>
      <c r="AP17" s="99"/>
    </row>
    <row r="18" spans="1:42" ht="15" thickBot="1" x14ac:dyDescent="0.35">
      <c r="A18" s="3">
        <v>16</v>
      </c>
      <c r="B18" s="4" t="s">
        <v>44</v>
      </c>
      <c r="C18" s="4" t="s">
        <v>45</v>
      </c>
      <c r="D18" s="4" t="s">
        <v>31</v>
      </c>
      <c r="E18" s="4" t="s">
        <v>8</v>
      </c>
      <c r="F18" s="4" t="s">
        <v>181</v>
      </c>
      <c r="G18" s="4" t="s">
        <v>199</v>
      </c>
      <c r="H18" s="4" t="s">
        <v>230</v>
      </c>
      <c r="I18" s="4" t="s">
        <v>268</v>
      </c>
      <c r="J18" s="17">
        <f t="shared" ref="J18:K18" si="3">SUM(N18,Q18,T18,W18,Z18,AC18,AF18,AI18,AL18,AO18)</f>
        <v>3</v>
      </c>
      <c r="K18" s="17">
        <f t="shared" si="3"/>
        <v>5</v>
      </c>
      <c r="L18" s="32">
        <f t="shared" si="2"/>
        <v>37.5</v>
      </c>
      <c r="M18" s="65"/>
      <c r="N18" s="66"/>
      <c r="O18" s="67"/>
      <c r="P18" s="65"/>
      <c r="Q18" s="66"/>
      <c r="R18" s="67"/>
      <c r="S18" s="65"/>
      <c r="T18" s="66"/>
      <c r="U18" s="67"/>
      <c r="V18" s="106" t="s">
        <v>88</v>
      </c>
      <c r="W18" s="107">
        <v>1</v>
      </c>
      <c r="X18" s="108">
        <v>2</v>
      </c>
      <c r="Y18" s="100"/>
      <c r="Z18" s="101"/>
      <c r="AA18" s="102"/>
      <c r="AB18" s="100"/>
      <c r="AC18" s="101"/>
      <c r="AD18" s="102"/>
      <c r="AE18" s="100"/>
      <c r="AF18" s="101"/>
      <c r="AG18" s="102"/>
      <c r="AH18" s="106">
        <v>7</v>
      </c>
      <c r="AI18" s="107">
        <v>2</v>
      </c>
      <c r="AJ18" s="108">
        <v>2</v>
      </c>
      <c r="AK18" s="106" t="s">
        <v>88</v>
      </c>
      <c r="AL18" s="107">
        <v>0</v>
      </c>
      <c r="AM18" s="108">
        <v>1</v>
      </c>
      <c r="AN18" s="37"/>
      <c r="AO18" s="48"/>
      <c r="AP18" s="38"/>
    </row>
    <row r="19" spans="1:42" ht="15" thickBot="1" x14ac:dyDescent="0.35"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8.600000000000001" thickBot="1" x14ac:dyDescent="0.4">
      <c r="A20" s="143" t="s">
        <v>46</v>
      </c>
      <c r="B20" s="144"/>
      <c r="C20" s="144"/>
      <c r="D20" s="144"/>
      <c r="E20" s="144"/>
      <c r="F20" s="144"/>
      <c r="G20" s="150"/>
      <c r="H20" s="134"/>
      <c r="I20" s="134"/>
      <c r="M20" s="147" t="s">
        <v>92</v>
      </c>
      <c r="N20" s="148"/>
      <c r="O20" s="149"/>
      <c r="P20" s="147" t="s">
        <v>93</v>
      </c>
      <c r="Q20" s="148"/>
      <c r="R20" s="149"/>
      <c r="S20" s="147" t="s">
        <v>165</v>
      </c>
      <c r="T20" s="148"/>
      <c r="U20" s="149"/>
      <c r="V20" s="147" t="s">
        <v>166</v>
      </c>
      <c r="W20" s="148"/>
      <c r="X20" s="149"/>
      <c r="Y20" s="147" t="s">
        <v>167</v>
      </c>
      <c r="Z20" s="148"/>
      <c r="AA20" s="149"/>
      <c r="AB20" s="147" t="s">
        <v>221</v>
      </c>
      <c r="AC20" s="148"/>
      <c r="AD20" s="149"/>
      <c r="AE20" s="147" t="s">
        <v>222</v>
      </c>
      <c r="AF20" s="148"/>
      <c r="AG20" s="149"/>
      <c r="AH20" s="147" t="s">
        <v>223</v>
      </c>
      <c r="AI20" s="148"/>
      <c r="AJ20" s="149"/>
      <c r="AK20" s="147" t="s">
        <v>223</v>
      </c>
      <c r="AL20" s="148"/>
      <c r="AM20" s="149"/>
      <c r="AN20" s="147" t="s">
        <v>254</v>
      </c>
      <c r="AO20" s="148"/>
      <c r="AP20" s="149"/>
    </row>
    <row r="21" spans="1:42" x14ac:dyDescent="0.3">
      <c r="A21" s="57"/>
      <c r="B21" s="50" t="s">
        <v>1</v>
      </c>
      <c r="C21" s="50" t="s">
        <v>2</v>
      </c>
      <c r="D21" s="50" t="s">
        <v>3</v>
      </c>
      <c r="E21" s="50" t="s">
        <v>4</v>
      </c>
      <c r="F21" s="50" t="s">
        <v>168</v>
      </c>
      <c r="G21" s="109" t="s">
        <v>169</v>
      </c>
      <c r="H21" s="109" t="s">
        <v>228</v>
      </c>
      <c r="I21" s="109" t="s">
        <v>255</v>
      </c>
      <c r="J21" s="50" t="s">
        <v>79</v>
      </c>
      <c r="K21" s="50" t="s">
        <v>80</v>
      </c>
      <c r="L21" s="58" t="s">
        <v>89</v>
      </c>
      <c r="M21" s="59" t="s">
        <v>94</v>
      </c>
      <c r="N21" s="60" t="s">
        <v>79</v>
      </c>
      <c r="O21" s="61" t="s">
        <v>80</v>
      </c>
      <c r="P21" s="59" t="s">
        <v>94</v>
      </c>
      <c r="Q21" s="60" t="s">
        <v>79</v>
      </c>
      <c r="R21" s="61" t="s">
        <v>80</v>
      </c>
      <c r="S21" s="59" t="s">
        <v>94</v>
      </c>
      <c r="T21" s="60" t="s">
        <v>79</v>
      </c>
      <c r="U21" s="61" t="s">
        <v>80</v>
      </c>
      <c r="V21" s="59" t="s">
        <v>94</v>
      </c>
      <c r="W21" s="60" t="s">
        <v>79</v>
      </c>
      <c r="X21" s="61" t="s">
        <v>80</v>
      </c>
      <c r="Y21" s="59" t="s">
        <v>94</v>
      </c>
      <c r="Z21" s="60" t="s">
        <v>79</v>
      </c>
      <c r="AA21" s="61" t="s">
        <v>80</v>
      </c>
      <c r="AB21" s="59" t="s">
        <v>94</v>
      </c>
      <c r="AC21" s="60" t="s">
        <v>79</v>
      </c>
      <c r="AD21" s="61" t="s">
        <v>80</v>
      </c>
      <c r="AE21" s="59" t="s">
        <v>94</v>
      </c>
      <c r="AF21" s="60" t="s">
        <v>79</v>
      </c>
      <c r="AG21" s="61" t="s">
        <v>80</v>
      </c>
      <c r="AH21" s="59" t="s">
        <v>94</v>
      </c>
      <c r="AI21" s="60" t="s">
        <v>79</v>
      </c>
      <c r="AJ21" s="61" t="s">
        <v>80</v>
      </c>
      <c r="AK21" s="59" t="s">
        <v>94</v>
      </c>
      <c r="AL21" s="60" t="s">
        <v>79</v>
      </c>
      <c r="AM21" s="61" t="s">
        <v>80</v>
      </c>
      <c r="AN21" s="59" t="s">
        <v>94</v>
      </c>
      <c r="AO21" s="60" t="s">
        <v>79</v>
      </c>
      <c r="AP21" s="61" t="s">
        <v>80</v>
      </c>
    </row>
    <row r="22" spans="1:42" x14ac:dyDescent="0.3">
      <c r="A22" s="1">
        <v>1</v>
      </c>
      <c r="B22" s="1" t="s">
        <v>47</v>
      </c>
      <c r="C22" s="1" t="s">
        <v>48</v>
      </c>
      <c r="D22" s="1" t="s">
        <v>7</v>
      </c>
      <c r="E22" s="1" t="s">
        <v>28</v>
      </c>
      <c r="F22" s="1" t="s">
        <v>49</v>
      </c>
      <c r="G22" s="1" t="s">
        <v>214</v>
      </c>
      <c r="H22" s="1" t="s">
        <v>214</v>
      </c>
      <c r="I22" s="1" t="s">
        <v>278</v>
      </c>
      <c r="J22" s="9">
        <f t="shared" ref="J22:J29" si="4">SUM(N22,Q22,T22,W22,Z22,AC22,AF22,AI22,AL22,AO22)</f>
        <v>0</v>
      </c>
      <c r="K22" s="9">
        <f t="shared" ref="K22:K30" si="5">SUM(O22,R22,U22,X22,AA22,AD22,AG22,AJ22,AM22,AP22)</f>
        <v>0</v>
      </c>
      <c r="L22" s="31" t="e">
        <f t="shared" ref="L22:L31" si="6">(J22/SUM(J22,K22))*100</f>
        <v>#DIV/0!</v>
      </c>
      <c r="M22" s="33"/>
      <c r="N22" s="34"/>
      <c r="O22" s="35"/>
      <c r="P22" s="34"/>
      <c r="Q22" s="39"/>
      <c r="R22" s="35"/>
      <c r="S22" s="34"/>
      <c r="T22" s="39"/>
      <c r="U22" s="35"/>
      <c r="V22" s="34"/>
      <c r="W22" s="39"/>
      <c r="X22" s="35"/>
      <c r="Y22" s="34"/>
      <c r="Z22" s="39"/>
      <c r="AA22" s="35"/>
      <c r="AB22" s="34"/>
      <c r="AC22" s="39"/>
      <c r="AD22" s="35"/>
      <c r="AE22" s="34"/>
      <c r="AF22" s="39"/>
      <c r="AG22" s="35"/>
      <c r="AH22" s="34"/>
      <c r="AI22" s="39"/>
      <c r="AJ22" s="35"/>
      <c r="AK22" s="34"/>
      <c r="AL22" s="39"/>
      <c r="AM22" s="35"/>
      <c r="AN22" s="34"/>
      <c r="AO22" s="39"/>
      <c r="AP22" s="35"/>
    </row>
    <row r="23" spans="1:42" x14ac:dyDescent="0.3">
      <c r="A23" s="1">
        <v>2</v>
      </c>
      <c r="B23" s="1" t="s">
        <v>50</v>
      </c>
      <c r="C23" s="1" t="s">
        <v>51</v>
      </c>
      <c r="D23" s="1" t="s">
        <v>7</v>
      </c>
      <c r="E23" s="1" t="s">
        <v>52</v>
      </c>
      <c r="F23" s="1" t="s">
        <v>53</v>
      </c>
      <c r="G23" s="1" t="s">
        <v>200</v>
      </c>
      <c r="H23" s="1" t="s">
        <v>193</v>
      </c>
      <c r="I23" s="1" t="s">
        <v>269</v>
      </c>
      <c r="J23" s="9">
        <f t="shared" si="4"/>
        <v>0</v>
      </c>
      <c r="K23" s="9">
        <f t="shared" si="5"/>
        <v>0</v>
      </c>
      <c r="L23" s="31" t="e">
        <f t="shared" si="6"/>
        <v>#DIV/0!</v>
      </c>
      <c r="M23" s="33"/>
      <c r="N23" s="34"/>
      <c r="O23" s="35"/>
      <c r="P23" s="34"/>
      <c r="Q23" s="39"/>
      <c r="R23" s="35"/>
      <c r="S23" s="34"/>
      <c r="T23" s="39"/>
      <c r="U23" s="35"/>
      <c r="V23" s="34"/>
      <c r="W23" s="39"/>
      <c r="X23" s="35"/>
      <c r="Y23" s="34"/>
      <c r="Z23" s="39"/>
      <c r="AA23" s="35"/>
      <c r="AB23" s="34"/>
      <c r="AC23" s="39"/>
      <c r="AD23" s="35"/>
      <c r="AE23" s="34"/>
      <c r="AF23" s="39"/>
      <c r="AG23" s="35"/>
      <c r="AH23" s="34"/>
      <c r="AI23" s="39"/>
      <c r="AJ23" s="35"/>
      <c r="AK23" s="34"/>
      <c r="AL23" s="39"/>
      <c r="AM23" s="35"/>
      <c r="AN23" s="34"/>
      <c r="AO23" s="39"/>
      <c r="AP23" s="35"/>
    </row>
    <row r="24" spans="1:42" x14ac:dyDescent="0.3">
      <c r="A24" s="1">
        <v>3</v>
      </c>
      <c r="B24" s="1" t="s">
        <v>54</v>
      </c>
      <c r="C24" s="1" t="s">
        <v>55</v>
      </c>
      <c r="D24" s="1" t="s">
        <v>7</v>
      </c>
      <c r="E24" s="1" t="s">
        <v>52</v>
      </c>
      <c r="F24" s="1" t="s">
        <v>182</v>
      </c>
      <c r="G24" s="1" t="s">
        <v>201</v>
      </c>
      <c r="H24" s="1" t="s">
        <v>242</v>
      </c>
      <c r="I24" s="1" t="s">
        <v>270</v>
      </c>
      <c r="J24" s="9">
        <f t="shared" si="4"/>
        <v>0</v>
      </c>
      <c r="K24" s="9">
        <f t="shared" si="5"/>
        <v>0</v>
      </c>
      <c r="L24" s="31" t="e">
        <f t="shared" si="6"/>
        <v>#DIV/0!</v>
      </c>
      <c r="M24" s="33"/>
      <c r="N24" s="34"/>
      <c r="O24" s="35"/>
      <c r="P24" s="34"/>
      <c r="Q24" s="39"/>
      <c r="R24" s="35"/>
      <c r="S24" s="34"/>
      <c r="T24" s="39"/>
      <c r="U24" s="35"/>
      <c r="V24" s="34"/>
      <c r="W24" s="39"/>
      <c r="X24" s="35"/>
      <c r="Y24" s="34"/>
      <c r="Z24" s="39"/>
      <c r="AA24" s="35"/>
      <c r="AB24" s="34"/>
      <c r="AC24" s="39"/>
      <c r="AD24" s="35"/>
      <c r="AE24" s="34"/>
      <c r="AF24" s="39"/>
      <c r="AG24" s="35"/>
      <c r="AH24" s="34"/>
      <c r="AI24" s="39"/>
      <c r="AJ24" s="35"/>
      <c r="AK24" s="34"/>
      <c r="AL24" s="39"/>
      <c r="AM24" s="35"/>
      <c r="AN24" s="34"/>
      <c r="AO24" s="39"/>
      <c r="AP24" s="35"/>
    </row>
    <row r="25" spans="1:42" x14ac:dyDescent="0.3">
      <c r="A25" s="1">
        <v>4</v>
      </c>
      <c r="B25" s="1" t="s">
        <v>56</v>
      </c>
      <c r="C25" s="1" t="s">
        <v>41</v>
      </c>
      <c r="D25" s="1" t="s">
        <v>7</v>
      </c>
      <c r="E25" s="1" t="s">
        <v>8</v>
      </c>
      <c r="F25" s="1" t="s">
        <v>183</v>
      </c>
      <c r="G25" s="1" t="s">
        <v>202</v>
      </c>
      <c r="H25" s="1" t="s">
        <v>243</v>
      </c>
      <c r="I25" s="1" t="s">
        <v>271</v>
      </c>
      <c r="J25" s="9">
        <f t="shared" si="4"/>
        <v>0</v>
      </c>
      <c r="K25" s="9">
        <f t="shared" si="5"/>
        <v>0</v>
      </c>
      <c r="L25" s="31" t="e">
        <f t="shared" si="6"/>
        <v>#DIV/0!</v>
      </c>
      <c r="M25" s="33"/>
      <c r="N25" s="34"/>
      <c r="O25" s="35"/>
      <c r="P25" s="34"/>
      <c r="Q25" s="39"/>
      <c r="R25" s="35"/>
      <c r="S25" s="34"/>
      <c r="T25" s="39"/>
      <c r="U25" s="35"/>
      <c r="V25" s="34"/>
      <c r="W25" s="39"/>
      <c r="X25" s="35"/>
      <c r="Y25" s="34"/>
      <c r="Z25" s="39"/>
      <c r="AA25" s="35"/>
      <c r="AB25" s="34"/>
      <c r="AC25" s="39"/>
      <c r="AD25" s="35"/>
      <c r="AE25" s="34"/>
      <c r="AF25" s="39"/>
      <c r="AG25" s="35"/>
      <c r="AH25" s="34"/>
      <c r="AI25" s="39"/>
      <c r="AJ25" s="35"/>
      <c r="AK25" s="34"/>
      <c r="AL25" s="39"/>
      <c r="AM25" s="35"/>
      <c r="AN25" s="34"/>
      <c r="AO25" s="39"/>
      <c r="AP25" s="35"/>
    </row>
    <row r="26" spans="1:42" x14ac:dyDescent="0.3">
      <c r="A26" s="1">
        <v>5</v>
      </c>
      <c r="B26" s="1" t="s">
        <v>57</v>
      </c>
      <c r="C26" s="1" t="s">
        <v>58</v>
      </c>
      <c r="D26" s="1" t="s">
        <v>7</v>
      </c>
      <c r="E26" s="1" t="s">
        <v>8</v>
      </c>
      <c r="F26" s="1"/>
      <c r="G26" s="1" t="s">
        <v>200</v>
      </c>
      <c r="H26" s="1" t="s">
        <v>244</v>
      </c>
      <c r="I26" s="1" t="s">
        <v>235</v>
      </c>
      <c r="J26" s="9">
        <f t="shared" si="4"/>
        <v>0</v>
      </c>
      <c r="K26" s="9">
        <f t="shared" si="5"/>
        <v>0</v>
      </c>
      <c r="L26" s="31" t="e">
        <f t="shared" si="6"/>
        <v>#DIV/0!</v>
      </c>
      <c r="M26" s="33"/>
      <c r="N26" s="34"/>
      <c r="O26" s="35"/>
      <c r="P26" s="34"/>
      <c r="Q26" s="39"/>
      <c r="R26" s="35"/>
      <c r="S26" s="34"/>
      <c r="T26" s="39"/>
      <c r="U26" s="35"/>
      <c r="V26" s="34"/>
      <c r="W26" s="39"/>
      <c r="X26" s="35"/>
      <c r="Y26" s="34"/>
      <c r="Z26" s="39"/>
      <c r="AA26" s="35"/>
      <c r="AB26" s="34"/>
      <c r="AC26" s="39"/>
      <c r="AD26" s="35"/>
      <c r="AE26" s="34"/>
      <c r="AF26" s="39"/>
      <c r="AG26" s="35"/>
      <c r="AH26" s="34"/>
      <c r="AI26" s="39"/>
      <c r="AJ26" s="35"/>
      <c r="AK26" s="34"/>
      <c r="AL26" s="39"/>
      <c r="AM26" s="35"/>
      <c r="AN26" s="34"/>
      <c r="AO26" s="39"/>
      <c r="AP26" s="35"/>
    </row>
    <row r="27" spans="1:42" x14ac:dyDescent="0.3">
      <c r="A27" s="1">
        <v>6</v>
      </c>
      <c r="B27" s="1" t="s">
        <v>6</v>
      </c>
      <c r="C27" s="1" t="s">
        <v>59</v>
      </c>
      <c r="D27" s="1" t="s">
        <v>7</v>
      </c>
      <c r="E27" s="1" t="s">
        <v>8</v>
      </c>
      <c r="F27" s="1"/>
      <c r="G27" s="1" t="s">
        <v>203</v>
      </c>
      <c r="H27" s="1" t="s">
        <v>245</v>
      </c>
      <c r="I27" s="1" t="s">
        <v>244</v>
      </c>
      <c r="J27" s="9">
        <f t="shared" si="4"/>
        <v>0</v>
      </c>
      <c r="K27" s="9">
        <f t="shared" si="5"/>
        <v>0</v>
      </c>
      <c r="L27" s="31" t="e">
        <f t="shared" si="6"/>
        <v>#DIV/0!</v>
      </c>
      <c r="M27" s="33"/>
      <c r="N27" s="34"/>
      <c r="O27" s="35"/>
      <c r="P27" s="34"/>
      <c r="Q27" s="39"/>
      <c r="R27" s="35"/>
      <c r="S27" s="34"/>
      <c r="T27" s="39"/>
      <c r="U27" s="35"/>
      <c r="V27" s="34"/>
      <c r="W27" s="39"/>
      <c r="X27" s="35"/>
      <c r="Y27" s="34"/>
      <c r="Z27" s="39"/>
      <c r="AA27" s="35"/>
      <c r="AB27" s="34"/>
      <c r="AC27" s="39"/>
      <c r="AD27" s="35"/>
      <c r="AE27" s="34"/>
      <c r="AF27" s="39"/>
      <c r="AG27" s="35"/>
      <c r="AH27" s="34"/>
      <c r="AI27" s="39"/>
      <c r="AJ27" s="35"/>
      <c r="AK27" s="34"/>
      <c r="AL27" s="39"/>
      <c r="AM27" s="35"/>
      <c r="AN27" s="34"/>
      <c r="AO27" s="39"/>
      <c r="AP27" s="35"/>
    </row>
    <row r="28" spans="1:42" x14ac:dyDescent="0.3">
      <c r="A28" s="1">
        <v>7</v>
      </c>
      <c r="B28" s="1" t="s">
        <v>60</v>
      </c>
      <c r="C28" s="1" t="s">
        <v>61</v>
      </c>
      <c r="D28" s="1" t="s">
        <v>7</v>
      </c>
      <c r="E28" s="1" t="s">
        <v>62</v>
      </c>
      <c r="F28" s="1" t="s">
        <v>184</v>
      </c>
      <c r="G28" s="1" t="s">
        <v>204</v>
      </c>
      <c r="H28" s="1" t="s">
        <v>248</v>
      </c>
      <c r="I28" s="1" t="s">
        <v>248</v>
      </c>
      <c r="J28" s="9">
        <f t="shared" si="4"/>
        <v>0</v>
      </c>
      <c r="K28" s="9">
        <f t="shared" si="5"/>
        <v>0</v>
      </c>
      <c r="L28" s="31" t="e">
        <f t="shared" si="6"/>
        <v>#DIV/0!</v>
      </c>
      <c r="M28" s="33"/>
      <c r="N28" s="34"/>
      <c r="O28" s="35"/>
      <c r="P28" s="34"/>
      <c r="Q28" s="39"/>
      <c r="R28" s="35"/>
      <c r="S28" s="34"/>
      <c r="T28" s="39"/>
      <c r="U28" s="35"/>
      <c r="V28" s="34"/>
      <c r="W28" s="39"/>
      <c r="X28" s="35"/>
      <c r="Y28" s="34"/>
      <c r="Z28" s="39"/>
      <c r="AA28" s="35"/>
      <c r="AB28" s="34"/>
      <c r="AC28" s="39"/>
      <c r="AD28" s="35"/>
      <c r="AE28" s="34"/>
      <c r="AF28" s="39"/>
      <c r="AG28" s="35"/>
      <c r="AH28" s="34"/>
      <c r="AI28" s="39"/>
      <c r="AJ28" s="35"/>
      <c r="AK28" s="34"/>
      <c r="AL28" s="39"/>
      <c r="AM28" s="35"/>
      <c r="AN28" s="34"/>
      <c r="AO28" s="39"/>
      <c r="AP28" s="35"/>
    </row>
    <row r="29" spans="1:42" x14ac:dyDescent="0.3">
      <c r="A29" s="1">
        <v>8</v>
      </c>
      <c r="B29" s="1" t="s">
        <v>91</v>
      </c>
      <c r="C29" s="1" t="s">
        <v>90</v>
      </c>
      <c r="D29" s="1" t="s">
        <v>7</v>
      </c>
      <c r="E29" s="1" t="s">
        <v>16</v>
      </c>
      <c r="F29" s="1" t="s">
        <v>185</v>
      </c>
      <c r="G29" s="1" t="s">
        <v>205</v>
      </c>
      <c r="H29" s="1" t="s">
        <v>249</v>
      </c>
      <c r="I29" s="1" t="s">
        <v>272</v>
      </c>
      <c r="J29" s="9">
        <f t="shared" si="4"/>
        <v>0</v>
      </c>
      <c r="K29" s="9">
        <f t="shared" si="5"/>
        <v>0</v>
      </c>
      <c r="L29" s="31" t="e">
        <f t="shared" si="6"/>
        <v>#DIV/0!</v>
      </c>
      <c r="M29" s="33"/>
      <c r="N29" s="34"/>
      <c r="O29" s="35"/>
      <c r="P29" s="34"/>
      <c r="Q29" s="39"/>
      <c r="R29" s="35"/>
      <c r="S29" s="34"/>
      <c r="T29" s="39"/>
      <c r="U29" s="35"/>
      <c r="V29" s="34"/>
      <c r="W29" s="39"/>
      <c r="X29" s="35"/>
      <c r="Y29" s="34"/>
      <c r="Z29" s="39"/>
      <c r="AA29" s="35"/>
      <c r="AB29" s="34"/>
      <c r="AC29" s="39"/>
      <c r="AD29" s="35"/>
      <c r="AE29" s="34"/>
      <c r="AF29" s="39"/>
      <c r="AG29" s="35"/>
      <c r="AH29" s="34"/>
      <c r="AI29" s="39"/>
      <c r="AJ29" s="35"/>
      <c r="AK29" s="34"/>
      <c r="AL29" s="39"/>
      <c r="AM29" s="35"/>
      <c r="AN29" s="34"/>
      <c r="AO29" s="39"/>
      <c r="AP29" s="35"/>
    </row>
    <row r="30" spans="1:42" x14ac:dyDescent="0.3">
      <c r="A30" s="3">
        <v>9</v>
      </c>
      <c r="B30" s="3" t="s">
        <v>63</v>
      </c>
      <c r="C30" s="3" t="s">
        <v>64</v>
      </c>
      <c r="D30" s="3" t="s">
        <v>31</v>
      </c>
      <c r="E30" s="3" t="s">
        <v>62</v>
      </c>
      <c r="F30" s="3" t="s">
        <v>186</v>
      </c>
      <c r="G30" s="3" t="s">
        <v>215</v>
      </c>
      <c r="H30" s="3" t="s">
        <v>247</v>
      </c>
      <c r="I30" s="3" t="s">
        <v>247</v>
      </c>
      <c r="J30" s="17">
        <f>SUM(N30,Q30,T30,W30,Z30,AC30,AF30,AI30,AL30,AO30)</f>
        <v>0</v>
      </c>
      <c r="K30" s="17">
        <f t="shared" si="5"/>
        <v>0</v>
      </c>
      <c r="L30" s="32" t="e">
        <f t="shared" si="6"/>
        <v>#DIV/0!</v>
      </c>
      <c r="M30" s="33"/>
      <c r="N30" s="34"/>
      <c r="O30" s="35"/>
      <c r="P30" s="34"/>
      <c r="Q30" s="39"/>
      <c r="R30" s="35"/>
      <c r="S30" s="34"/>
      <c r="T30" s="39"/>
      <c r="U30" s="35"/>
      <c r="V30" s="34"/>
      <c r="W30" s="39"/>
      <c r="X30" s="35"/>
      <c r="Y30" s="34"/>
      <c r="Z30" s="39"/>
      <c r="AA30" s="35"/>
      <c r="AB30" s="34"/>
      <c r="AC30" s="39"/>
      <c r="AD30" s="35"/>
      <c r="AE30" s="34"/>
      <c r="AF30" s="39"/>
      <c r="AG30" s="35"/>
      <c r="AH30" s="34"/>
      <c r="AI30" s="39"/>
      <c r="AJ30" s="35"/>
      <c r="AK30" s="34"/>
      <c r="AL30" s="39"/>
      <c r="AM30" s="35"/>
      <c r="AN30" s="34"/>
      <c r="AO30" s="39"/>
      <c r="AP30" s="35"/>
    </row>
    <row r="31" spans="1:42" ht="15" thickBot="1" x14ac:dyDescent="0.35">
      <c r="A31" s="3">
        <v>10</v>
      </c>
      <c r="B31" s="3" t="s">
        <v>65</v>
      </c>
      <c r="C31" s="3" t="s">
        <v>66</v>
      </c>
      <c r="D31" s="3" t="s">
        <v>31</v>
      </c>
      <c r="E31" s="3" t="s">
        <v>67</v>
      </c>
      <c r="F31" s="3" t="s">
        <v>187</v>
      </c>
      <c r="G31" s="3" t="s">
        <v>216</v>
      </c>
      <c r="H31" s="3" t="s">
        <v>246</v>
      </c>
      <c r="I31" s="3" t="s">
        <v>273</v>
      </c>
      <c r="J31" s="17">
        <f>SUM(N31,Q31,T31,W31,Z31,AC31,AF31,AI31,AL31,AO31)</f>
        <v>0</v>
      </c>
      <c r="K31" s="17">
        <f>SUM(O31,R31,U31,X31,AA31,AD31,AG31,AJ31,AM31,AP31)</f>
        <v>0</v>
      </c>
      <c r="L31" s="32" t="e">
        <f t="shared" si="6"/>
        <v>#DIV/0!</v>
      </c>
      <c r="M31" s="36"/>
      <c r="N31" s="37"/>
      <c r="O31" s="38"/>
      <c r="P31" s="37"/>
      <c r="Q31" s="48"/>
      <c r="R31" s="38"/>
      <c r="S31" s="37"/>
      <c r="T31" s="48"/>
      <c r="U31" s="38"/>
      <c r="V31" s="37"/>
      <c r="W31" s="48"/>
      <c r="X31" s="38"/>
      <c r="Y31" s="37"/>
      <c r="Z31" s="48"/>
      <c r="AA31" s="38"/>
      <c r="AB31" s="37"/>
      <c r="AC31" s="48"/>
      <c r="AD31" s="38"/>
      <c r="AE31" s="37"/>
      <c r="AF31" s="48"/>
      <c r="AG31" s="38"/>
      <c r="AH31" s="37"/>
      <c r="AI31" s="48"/>
      <c r="AJ31" s="38"/>
      <c r="AK31" s="37"/>
      <c r="AL31" s="48"/>
      <c r="AM31" s="38"/>
      <c r="AN31" s="37"/>
      <c r="AO31" s="48"/>
      <c r="AP31" s="38"/>
    </row>
    <row r="32" spans="1:42" ht="15" thickBot="1" x14ac:dyDescent="0.35"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ht="18.600000000000001" thickBot="1" x14ac:dyDescent="0.4">
      <c r="A33" s="143" t="s">
        <v>68</v>
      </c>
      <c r="B33" s="144"/>
      <c r="C33" s="144"/>
      <c r="D33" s="144"/>
      <c r="E33" s="144"/>
      <c r="F33" s="144"/>
      <c r="G33" s="150"/>
      <c r="H33" s="134"/>
      <c r="I33" s="134"/>
      <c r="M33" s="147" t="s">
        <v>92</v>
      </c>
      <c r="N33" s="148"/>
      <c r="O33" s="149"/>
      <c r="P33" s="147" t="s">
        <v>93</v>
      </c>
      <c r="Q33" s="148"/>
      <c r="R33" s="149"/>
      <c r="S33" s="147" t="s">
        <v>165</v>
      </c>
      <c r="T33" s="148"/>
      <c r="U33" s="149"/>
      <c r="V33" s="147" t="s">
        <v>166</v>
      </c>
      <c r="W33" s="148"/>
      <c r="X33" s="149"/>
      <c r="Y33" s="147" t="s">
        <v>167</v>
      </c>
      <c r="Z33" s="148"/>
      <c r="AA33" s="149"/>
      <c r="AB33" s="147" t="s">
        <v>221</v>
      </c>
      <c r="AC33" s="148"/>
      <c r="AD33" s="149"/>
      <c r="AE33" s="147" t="s">
        <v>222</v>
      </c>
      <c r="AF33" s="148"/>
      <c r="AG33" s="149"/>
      <c r="AH33" s="147" t="s">
        <v>223</v>
      </c>
      <c r="AI33" s="148"/>
      <c r="AJ33" s="149"/>
      <c r="AK33" s="147" t="s">
        <v>223</v>
      </c>
      <c r="AL33" s="148"/>
      <c r="AM33" s="149"/>
      <c r="AN33" s="147" t="s">
        <v>254</v>
      </c>
      <c r="AO33" s="148"/>
      <c r="AP33" s="149"/>
    </row>
    <row r="34" spans="1:42" x14ac:dyDescent="0.3">
      <c r="A34" s="57"/>
      <c r="B34" s="50" t="s">
        <v>1</v>
      </c>
      <c r="C34" s="50" t="s">
        <v>2</v>
      </c>
      <c r="D34" s="50" t="s">
        <v>3</v>
      </c>
      <c r="E34" s="50" t="s">
        <v>4</v>
      </c>
      <c r="F34" s="50" t="s">
        <v>168</v>
      </c>
      <c r="G34" s="109" t="s">
        <v>169</v>
      </c>
      <c r="H34" s="109" t="s">
        <v>228</v>
      </c>
      <c r="I34" s="109" t="s">
        <v>255</v>
      </c>
      <c r="J34" s="50" t="s">
        <v>79</v>
      </c>
      <c r="K34" s="50" t="s">
        <v>80</v>
      </c>
      <c r="L34" s="50" t="s">
        <v>89</v>
      </c>
      <c r="M34" s="59" t="s">
        <v>94</v>
      </c>
      <c r="N34" s="60" t="s">
        <v>79</v>
      </c>
      <c r="O34" s="61" t="s">
        <v>80</v>
      </c>
      <c r="P34" s="59" t="s">
        <v>94</v>
      </c>
      <c r="Q34" s="60" t="s">
        <v>79</v>
      </c>
      <c r="R34" s="61" t="s">
        <v>80</v>
      </c>
      <c r="S34" s="59" t="s">
        <v>94</v>
      </c>
      <c r="T34" s="60" t="s">
        <v>79</v>
      </c>
      <c r="U34" s="61" t="s">
        <v>80</v>
      </c>
      <c r="V34" s="59" t="s">
        <v>94</v>
      </c>
      <c r="W34" s="60" t="s">
        <v>79</v>
      </c>
      <c r="X34" s="61" t="s">
        <v>80</v>
      </c>
      <c r="Y34" s="59" t="s">
        <v>94</v>
      </c>
      <c r="Z34" s="60" t="s">
        <v>79</v>
      </c>
      <c r="AA34" s="61" t="s">
        <v>80</v>
      </c>
      <c r="AB34" s="59" t="s">
        <v>94</v>
      </c>
      <c r="AC34" s="60" t="s">
        <v>79</v>
      </c>
      <c r="AD34" s="61" t="s">
        <v>80</v>
      </c>
      <c r="AE34" s="59" t="s">
        <v>94</v>
      </c>
      <c r="AF34" s="60" t="s">
        <v>79</v>
      </c>
      <c r="AG34" s="61" t="s">
        <v>80</v>
      </c>
      <c r="AH34" s="59" t="s">
        <v>94</v>
      </c>
      <c r="AI34" s="60" t="s">
        <v>79</v>
      </c>
      <c r="AJ34" s="61" t="s">
        <v>80</v>
      </c>
      <c r="AK34" s="59" t="s">
        <v>94</v>
      </c>
      <c r="AL34" s="60" t="s">
        <v>79</v>
      </c>
      <c r="AM34" s="61" t="s">
        <v>80</v>
      </c>
      <c r="AN34" s="59" t="s">
        <v>94</v>
      </c>
      <c r="AO34" s="60" t="s">
        <v>79</v>
      </c>
      <c r="AP34" s="61" t="s">
        <v>80</v>
      </c>
    </row>
    <row r="35" spans="1:42" x14ac:dyDescent="0.3">
      <c r="A35" s="5">
        <v>1</v>
      </c>
      <c r="B35" s="5" t="s">
        <v>69</v>
      </c>
      <c r="C35" s="5" t="s">
        <v>70</v>
      </c>
      <c r="D35" s="5" t="s">
        <v>71</v>
      </c>
      <c r="E35" s="5" t="s">
        <v>21</v>
      </c>
      <c r="F35" s="5"/>
      <c r="G35" s="5" t="s">
        <v>206</v>
      </c>
      <c r="H35" s="5" t="s">
        <v>250</v>
      </c>
      <c r="I35" s="5" t="s">
        <v>274</v>
      </c>
      <c r="J35" s="22">
        <f>SUM(N35,Q35,T35,W35,Z35,AC35,AF35,AI35,AL35,AO35)</f>
        <v>7</v>
      </c>
      <c r="K35" s="22">
        <f>SUM(O35,R35,U35,X35,AA35,AD35,AG35,AJ35,AM35,AP35)</f>
        <v>5</v>
      </c>
      <c r="L35" s="23">
        <f>(J35/SUM(J35,K35))*100</f>
        <v>58.333333333333336</v>
      </c>
      <c r="M35" s="33"/>
      <c r="N35" s="34"/>
      <c r="O35" s="35"/>
      <c r="P35" s="33"/>
      <c r="Q35" s="39"/>
      <c r="R35" s="35"/>
      <c r="S35" s="8" t="s">
        <v>88</v>
      </c>
      <c r="T35" s="12">
        <v>1</v>
      </c>
      <c r="U35" s="14">
        <v>1</v>
      </c>
      <c r="V35" s="33"/>
      <c r="W35" s="39"/>
      <c r="X35" s="35"/>
      <c r="Y35" s="33"/>
      <c r="Z35" s="39"/>
      <c r="AA35" s="35"/>
      <c r="AB35" s="44" t="s">
        <v>88</v>
      </c>
      <c r="AC35" s="45">
        <v>0</v>
      </c>
      <c r="AD35" s="46">
        <v>2</v>
      </c>
      <c r="AE35" s="34"/>
      <c r="AF35" s="39"/>
      <c r="AG35" s="35"/>
      <c r="AH35" s="34"/>
      <c r="AI35" s="39"/>
      <c r="AJ35" s="35"/>
      <c r="AK35" s="34"/>
      <c r="AL35" s="39"/>
      <c r="AM35" s="35"/>
      <c r="AN35" s="103">
        <v>5</v>
      </c>
      <c r="AO35" s="104">
        <v>6</v>
      </c>
      <c r="AP35" s="105">
        <v>2</v>
      </c>
    </row>
    <row r="36" spans="1:42" x14ac:dyDescent="0.3">
      <c r="A36" s="5">
        <v>2</v>
      </c>
      <c r="B36" s="5" t="s">
        <v>72</v>
      </c>
      <c r="C36" s="5" t="s">
        <v>73</v>
      </c>
      <c r="D36" s="5" t="s">
        <v>71</v>
      </c>
      <c r="E36" s="5" t="s">
        <v>21</v>
      </c>
      <c r="F36" s="5"/>
      <c r="G36" s="5" t="s">
        <v>207</v>
      </c>
      <c r="H36" s="5" t="s">
        <v>199</v>
      </c>
      <c r="I36" s="5" t="s">
        <v>275</v>
      </c>
      <c r="J36" s="22">
        <f t="shared" ref="J36:J38" si="7">SUM(N36,Q36,T36,W36,Z36,AC36,AF36,AI36,AL36,AO36)</f>
        <v>2</v>
      </c>
      <c r="K36" s="22">
        <f t="shared" ref="K36:K38" si="8">SUM(O36,R36,U36,X36,AA36,AD36,AG36,AJ36,AM36,AP36)</f>
        <v>3</v>
      </c>
      <c r="L36" s="23">
        <f t="shared" ref="L36:L38" si="9">(J36/SUM(J36,K36))*100</f>
        <v>40</v>
      </c>
      <c r="M36" s="33"/>
      <c r="N36" s="34"/>
      <c r="O36" s="35"/>
      <c r="P36" s="33"/>
      <c r="Q36" s="39"/>
      <c r="R36" s="35"/>
      <c r="S36" s="33"/>
      <c r="T36" s="39"/>
      <c r="U36" s="35"/>
      <c r="V36" s="33"/>
      <c r="W36" s="39"/>
      <c r="X36" s="35"/>
      <c r="Y36" s="44" t="s">
        <v>88</v>
      </c>
      <c r="Z36" s="45">
        <v>0</v>
      </c>
      <c r="AA36" s="46">
        <v>1</v>
      </c>
      <c r="AB36" s="44">
        <v>9</v>
      </c>
      <c r="AC36" s="45">
        <v>2</v>
      </c>
      <c r="AD36" s="46">
        <v>2</v>
      </c>
      <c r="AE36" s="34"/>
      <c r="AF36" s="39"/>
      <c r="AG36" s="35"/>
      <c r="AH36" s="34"/>
      <c r="AI36" s="39"/>
      <c r="AJ36" s="35"/>
      <c r="AK36" s="34"/>
      <c r="AL36" s="39"/>
      <c r="AM36" s="35"/>
      <c r="AN36" s="34"/>
      <c r="AO36" s="39"/>
      <c r="AP36" s="35"/>
    </row>
    <row r="37" spans="1:42" x14ac:dyDescent="0.3">
      <c r="A37" s="5">
        <v>3</v>
      </c>
      <c r="B37" s="5" t="s">
        <v>74</v>
      </c>
      <c r="C37" s="5" t="s">
        <v>75</v>
      </c>
      <c r="D37" s="5" t="s">
        <v>71</v>
      </c>
      <c r="E37" s="5" t="s">
        <v>8</v>
      </c>
      <c r="F37" s="5"/>
      <c r="G37" s="5" t="s">
        <v>208</v>
      </c>
      <c r="H37" s="5" t="s">
        <v>251</v>
      </c>
      <c r="I37" s="5" t="s">
        <v>276</v>
      </c>
      <c r="J37" s="22">
        <f t="shared" si="7"/>
        <v>0</v>
      </c>
      <c r="K37" s="22">
        <f t="shared" si="8"/>
        <v>0</v>
      </c>
      <c r="L37" s="23" t="e">
        <f t="shared" si="9"/>
        <v>#DIV/0!</v>
      </c>
      <c r="M37" s="33"/>
      <c r="N37" s="34"/>
      <c r="O37" s="35"/>
      <c r="P37" s="33"/>
      <c r="Q37" s="39"/>
      <c r="R37" s="35"/>
      <c r="S37" s="33"/>
      <c r="T37" s="39"/>
      <c r="U37" s="35"/>
      <c r="V37" s="33"/>
      <c r="W37" s="39"/>
      <c r="X37" s="35"/>
      <c r="Y37" s="33"/>
      <c r="Z37" s="39"/>
      <c r="AA37" s="35"/>
      <c r="AB37" s="33"/>
      <c r="AC37" s="39"/>
      <c r="AD37" s="35"/>
      <c r="AE37" s="33"/>
      <c r="AF37" s="39"/>
      <c r="AG37" s="35"/>
      <c r="AH37" s="33"/>
      <c r="AI37" s="39"/>
      <c r="AJ37" s="35"/>
      <c r="AK37" s="33"/>
      <c r="AL37" s="39"/>
      <c r="AM37" s="35"/>
      <c r="AN37" s="33"/>
      <c r="AO37" s="39"/>
      <c r="AP37" s="35"/>
    </row>
    <row r="38" spans="1:42" ht="15" thickBot="1" x14ac:dyDescent="0.35">
      <c r="A38" s="5">
        <v>4</v>
      </c>
      <c r="B38" s="5" t="s">
        <v>76</v>
      </c>
      <c r="C38" s="5" t="s">
        <v>77</v>
      </c>
      <c r="D38" s="5" t="s">
        <v>71</v>
      </c>
      <c r="E38" s="5" t="s">
        <v>13</v>
      </c>
      <c r="F38" s="5"/>
      <c r="G38" s="5" t="s">
        <v>209</v>
      </c>
      <c r="H38" s="5" t="s">
        <v>252</v>
      </c>
      <c r="I38" s="5" t="s">
        <v>275</v>
      </c>
      <c r="J38" s="22">
        <f t="shared" si="7"/>
        <v>1</v>
      </c>
      <c r="K38" s="22">
        <f t="shared" si="8"/>
        <v>3</v>
      </c>
      <c r="L38" s="23">
        <f t="shared" si="9"/>
        <v>25</v>
      </c>
      <c r="M38" s="36"/>
      <c r="N38" s="37"/>
      <c r="O38" s="38"/>
      <c r="P38" s="36"/>
      <c r="Q38" s="48"/>
      <c r="R38" s="38"/>
      <c r="S38" s="28" t="s">
        <v>88</v>
      </c>
      <c r="T38" s="25">
        <v>1</v>
      </c>
      <c r="U38" s="27">
        <v>2</v>
      </c>
      <c r="V38" s="36"/>
      <c r="W38" s="48"/>
      <c r="X38" s="38"/>
      <c r="Y38" s="36"/>
      <c r="Z38" s="48"/>
      <c r="AA38" s="38"/>
      <c r="AB38" s="116" t="s">
        <v>88</v>
      </c>
      <c r="AC38" s="117">
        <v>0</v>
      </c>
      <c r="AD38" s="118">
        <v>1</v>
      </c>
      <c r="AE38" s="36"/>
      <c r="AF38" s="48"/>
      <c r="AG38" s="38"/>
      <c r="AH38" s="36"/>
      <c r="AI38" s="48"/>
      <c r="AJ38" s="38"/>
      <c r="AK38" s="36"/>
      <c r="AL38" s="48"/>
      <c r="AM38" s="38"/>
      <c r="AN38" s="36"/>
      <c r="AO38" s="48"/>
      <c r="AP38" s="38"/>
    </row>
  </sheetData>
  <mergeCells count="33">
    <mergeCell ref="AN1:AP1"/>
    <mergeCell ref="AN20:AP20"/>
    <mergeCell ref="AN33:AP33"/>
    <mergeCell ref="AK1:AM1"/>
    <mergeCell ref="AK20:AM20"/>
    <mergeCell ref="AK33:AM33"/>
    <mergeCell ref="AB1:AD1"/>
    <mergeCell ref="AB20:AD20"/>
    <mergeCell ref="AB33:AD33"/>
    <mergeCell ref="AE1:AG1"/>
    <mergeCell ref="AE20:AG20"/>
    <mergeCell ref="AE33:AG33"/>
    <mergeCell ref="AH1:AJ1"/>
    <mergeCell ref="AH20:AJ20"/>
    <mergeCell ref="AH33:AJ33"/>
    <mergeCell ref="A1:G1"/>
    <mergeCell ref="A20:G20"/>
    <mergeCell ref="A33:G33"/>
    <mergeCell ref="M1:O1"/>
    <mergeCell ref="P1:R1"/>
    <mergeCell ref="M20:O20"/>
    <mergeCell ref="P20:R20"/>
    <mergeCell ref="M33:O33"/>
    <mergeCell ref="P33:R33"/>
    <mergeCell ref="Y1:AA1"/>
    <mergeCell ref="Y20:AA20"/>
    <mergeCell ref="Y33:AA33"/>
    <mergeCell ref="S1:U1"/>
    <mergeCell ref="S20:U20"/>
    <mergeCell ref="S33:U33"/>
    <mergeCell ref="V1:X1"/>
    <mergeCell ref="V20:X20"/>
    <mergeCell ref="V33:X3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16C8-7F57-4ECD-9713-670F8226AF00}">
  <sheetPr>
    <pageSetUpPr fitToPage="1"/>
  </sheetPr>
  <dimension ref="A1:K30"/>
  <sheetViews>
    <sheetView tabSelected="1" workbookViewId="0">
      <selection activeCell="I18" sqref="I18"/>
    </sheetView>
  </sheetViews>
  <sheetFormatPr defaultRowHeight="14.4" x14ac:dyDescent="0.3"/>
  <cols>
    <col min="1" max="1" width="35.6640625" customWidth="1"/>
    <col min="2" max="2" width="9" customWidth="1"/>
    <col min="3" max="3" width="22.109375" customWidth="1"/>
    <col min="4" max="4" width="19.6640625" customWidth="1"/>
    <col min="6" max="6" width="36.6640625" customWidth="1"/>
    <col min="8" max="8" width="17" customWidth="1"/>
    <col min="9" max="9" width="12" customWidth="1"/>
    <col min="10" max="10" width="11" customWidth="1"/>
    <col min="11" max="11" width="10.88671875" customWidth="1"/>
  </cols>
  <sheetData>
    <row r="1" spans="1:11" ht="18" x14ac:dyDescent="0.35">
      <c r="C1" s="153" t="s">
        <v>280</v>
      </c>
      <c r="D1" s="153"/>
      <c r="E1" s="153"/>
      <c r="F1" s="153"/>
      <c r="G1" s="153"/>
    </row>
    <row r="2" spans="1:11" ht="15" thickBot="1" x14ac:dyDescent="0.35"/>
    <row r="3" spans="1:11" ht="15" thickBot="1" x14ac:dyDescent="0.35">
      <c r="A3" s="68" t="s">
        <v>141</v>
      </c>
      <c r="B3" s="69"/>
      <c r="C3" s="151" t="s">
        <v>142</v>
      </c>
      <c r="D3" s="152"/>
      <c r="F3" s="70" t="s">
        <v>31</v>
      </c>
      <c r="H3" s="147" t="s">
        <v>160</v>
      </c>
      <c r="I3" s="148"/>
      <c r="J3" s="148"/>
      <c r="K3" s="149"/>
    </row>
    <row r="4" spans="1:11" ht="15" thickBot="1" x14ac:dyDescent="0.35">
      <c r="A4" s="85" t="s">
        <v>96</v>
      </c>
      <c r="B4" s="74"/>
      <c r="C4" s="87" t="s">
        <v>96</v>
      </c>
      <c r="D4" s="86"/>
      <c r="F4" s="85" t="s">
        <v>96</v>
      </c>
      <c r="H4" s="89" t="s">
        <v>94</v>
      </c>
      <c r="I4" s="93" t="s">
        <v>162</v>
      </c>
      <c r="J4" s="93" t="s">
        <v>163</v>
      </c>
      <c r="K4" s="93" t="s">
        <v>164</v>
      </c>
    </row>
    <row r="5" spans="1:11" ht="15.6" x14ac:dyDescent="0.3">
      <c r="A5" s="119" t="s">
        <v>97</v>
      </c>
      <c r="C5" s="120" t="s">
        <v>98</v>
      </c>
      <c r="D5" s="121" t="s">
        <v>99</v>
      </c>
      <c r="E5" s="75"/>
      <c r="F5" s="126" t="s">
        <v>143</v>
      </c>
      <c r="H5" s="90">
        <v>1</v>
      </c>
      <c r="I5" s="94">
        <v>100</v>
      </c>
      <c r="J5" s="94">
        <v>20</v>
      </c>
      <c r="K5" s="94">
        <v>10</v>
      </c>
    </row>
    <row r="6" spans="1:11" ht="15.6" x14ac:dyDescent="0.3">
      <c r="A6" s="119" t="s">
        <v>100</v>
      </c>
      <c r="C6" s="120" t="s">
        <v>101</v>
      </c>
      <c r="D6" s="121" t="s">
        <v>102</v>
      </c>
      <c r="E6" s="75"/>
      <c r="F6" s="126" t="s">
        <v>144</v>
      </c>
      <c r="H6" s="91">
        <v>2</v>
      </c>
      <c r="I6" s="95">
        <v>60</v>
      </c>
      <c r="J6" s="95">
        <v>16</v>
      </c>
      <c r="K6" s="95">
        <v>8</v>
      </c>
    </row>
    <row r="7" spans="1:11" ht="15.6" x14ac:dyDescent="0.3">
      <c r="A7" s="119" t="s">
        <v>103</v>
      </c>
      <c r="C7" s="120" t="s">
        <v>104</v>
      </c>
      <c r="D7" s="121" t="s">
        <v>105</v>
      </c>
      <c r="E7" s="77"/>
      <c r="F7" s="126" t="s">
        <v>145</v>
      </c>
      <c r="H7" s="91">
        <v>3</v>
      </c>
      <c r="I7" s="95">
        <v>40</v>
      </c>
      <c r="J7" s="95">
        <v>12</v>
      </c>
      <c r="K7" s="95">
        <v>6</v>
      </c>
    </row>
    <row r="8" spans="1:11" ht="15.6" x14ac:dyDescent="0.3">
      <c r="A8" s="119" t="s">
        <v>106</v>
      </c>
      <c r="C8" s="120" t="s">
        <v>107</v>
      </c>
      <c r="D8" s="121" t="s">
        <v>108</v>
      </c>
      <c r="E8" s="77"/>
      <c r="F8" s="126" t="s">
        <v>146</v>
      </c>
      <c r="H8" s="91">
        <v>5</v>
      </c>
      <c r="I8" s="95">
        <v>20</v>
      </c>
      <c r="J8" s="95">
        <v>8</v>
      </c>
      <c r="K8" s="95">
        <v>4</v>
      </c>
    </row>
    <row r="9" spans="1:11" ht="15.6" x14ac:dyDescent="0.3">
      <c r="A9" s="119" t="s">
        <v>109</v>
      </c>
      <c r="C9" s="120" t="s">
        <v>110</v>
      </c>
      <c r="D9" s="121" t="s">
        <v>111</v>
      </c>
      <c r="E9" s="75"/>
      <c r="F9" s="126" t="s">
        <v>147</v>
      </c>
      <c r="H9" s="91">
        <v>7</v>
      </c>
      <c r="I9" s="95">
        <v>16</v>
      </c>
      <c r="J9" s="95">
        <v>4</v>
      </c>
      <c r="K9" s="95">
        <v>2</v>
      </c>
    </row>
    <row r="10" spans="1:11" ht="16.2" thickBot="1" x14ac:dyDescent="0.35">
      <c r="A10" s="135" t="s">
        <v>112</v>
      </c>
      <c r="C10" s="136" t="s">
        <v>113</v>
      </c>
      <c r="D10" s="137" t="s">
        <v>114</v>
      </c>
      <c r="E10" s="78"/>
      <c r="F10" s="76" t="s">
        <v>148</v>
      </c>
      <c r="H10" s="92" t="s">
        <v>161</v>
      </c>
      <c r="I10" s="96">
        <v>8</v>
      </c>
      <c r="J10" s="96">
        <v>2</v>
      </c>
      <c r="K10" s="96">
        <v>1</v>
      </c>
    </row>
    <row r="11" spans="1:11" ht="15" thickBot="1" x14ac:dyDescent="0.35">
      <c r="A11" s="71"/>
      <c r="C11" s="72"/>
      <c r="D11" s="73"/>
      <c r="F11" s="84" t="s">
        <v>149</v>
      </c>
    </row>
    <row r="12" spans="1:11" ht="15" thickBot="1" x14ac:dyDescent="0.35">
      <c r="A12" s="85" t="s">
        <v>115</v>
      </c>
      <c r="B12" s="74"/>
      <c r="C12" s="88" t="s">
        <v>115</v>
      </c>
      <c r="D12" s="86"/>
      <c r="F12" s="76"/>
    </row>
    <row r="13" spans="1:11" ht="16.2" thickBot="1" x14ac:dyDescent="0.35">
      <c r="A13" s="119" t="s">
        <v>116</v>
      </c>
      <c r="C13" s="120" t="s">
        <v>117</v>
      </c>
      <c r="D13" s="122">
        <v>45311</v>
      </c>
      <c r="F13" s="85" t="s">
        <v>115</v>
      </c>
    </row>
    <row r="14" spans="1:11" ht="15" thickBot="1" x14ac:dyDescent="0.35">
      <c r="A14" s="119" t="s">
        <v>118</v>
      </c>
      <c r="C14" s="123" t="s">
        <v>119</v>
      </c>
      <c r="D14" s="124">
        <v>45345</v>
      </c>
      <c r="F14" s="126" t="s">
        <v>150</v>
      </c>
      <c r="H14" s="127"/>
      <c r="I14" s="148" t="s">
        <v>224</v>
      </c>
      <c r="J14" s="148"/>
      <c r="K14" s="149"/>
    </row>
    <row r="15" spans="1:11" x14ac:dyDescent="0.3">
      <c r="A15" s="119" t="s">
        <v>120</v>
      </c>
      <c r="C15" s="123" t="s">
        <v>121</v>
      </c>
      <c r="D15" s="124">
        <v>45367</v>
      </c>
      <c r="F15" s="126" t="s">
        <v>158</v>
      </c>
    </row>
    <row r="16" spans="1:11" x14ac:dyDescent="0.3">
      <c r="A16" s="119" t="s">
        <v>122</v>
      </c>
      <c r="C16" s="123" t="s">
        <v>123</v>
      </c>
      <c r="D16" s="125" t="s">
        <v>124</v>
      </c>
      <c r="F16" s="76" t="s">
        <v>154</v>
      </c>
    </row>
    <row r="17" spans="1:6" x14ac:dyDescent="0.3">
      <c r="A17" s="71" t="s">
        <v>126</v>
      </c>
      <c r="C17" s="72" t="s">
        <v>125</v>
      </c>
      <c r="D17" s="79">
        <v>45542</v>
      </c>
      <c r="F17" s="76" t="s">
        <v>155</v>
      </c>
    </row>
    <row r="18" spans="1:6" ht="15" thickBot="1" x14ac:dyDescent="0.35">
      <c r="A18" s="71" t="s">
        <v>127</v>
      </c>
      <c r="C18" s="81" t="s">
        <v>128</v>
      </c>
      <c r="D18" s="82">
        <v>45584</v>
      </c>
      <c r="F18" s="76" t="s">
        <v>156</v>
      </c>
    </row>
    <row r="19" spans="1:6" ht="15" thickBot="1" x14ac:dyDescent="0.35">
      <c r="A19" s="80" t="s">
        <v>129</v>
      </c>
      <c r="C19" s="72"/>
      <c r="D19" s="73"/>
      <c r="F19" s="84" t="s">
        <v>157</v>
      </c>
    </row>
    <row r="20" spans="1:6" ht="15" thickBot="1" x14ac:dyDescent="0.35">
      <c r="A20" s="71"/>
      <c r="C20" s="88" t="s">
        <v>130</v>
      </c>
      <c r="D20" s="86"/>
      <c r="F20" s="71"/>
    </row>
    <row r="21" spans="1:6" x14ac:dyDescent="0.3">
      <c r="A21" s="85" t="s">
        <v>130</v>
      </c>
      <c r="B21" s="74"/>
      <c r="C21" s="123" t="s">
        <v>132</v>
      </c>
      <c r="D21" s="125" t="s">
        <v>102</v>
      </c>
      <c r="F21" s="85" t="s">
        <v>130</v>
      </c>
    </row>
    <row r="22" spans="1:6" x14ac:dyDescent="0.3">
      <c r="A22" s="119" t="s">
        <v>131</v>
      </c>
      <c r="C22" s="123" t="s">
        <v>134</v>
      </c>
      <c r="D22" s="124">
        <v>45402</v>
      </c>
      <c r="F22" s="126" t="s">
        <v>152</v>
      </c>
    </row>
    <row r="23" spans="1:6" x14ac:dyDescent="0.3">
      <c r="A23" s="119" t="s">
        <v>133</v>
      </c>
      <c r="C23" s="123" t="s">
        <v>137</v>
      </c>
      <c r="D23" s="125" t="s">
        <v>138</v>
      </c>
      <c r="F23" s="126" t="s">
        <v>135</v>
      </c>
    </row>
    <row r="24" spans="1:6" ht="15" thickBot="1" x14ac:dyDescent="0.35">
      <c r="A24" s="119" t="s">
        <v>136</v>
      </c>
      <c r="C24" s="81" t="s">
        <v>140</v>
      </c>
      <c r="D24" s="82">
        <v>45613</v>
      </c>
      <c r="F24" s="126" t="s">
        <v>151</v>
      </c>
    </row>
    <row r="25" spans="1:6" ht="15" thickBot="1" x14ac:dyDescent="0.35">
      <c r="A25" s="80" t="s">
        <v>139</v>
      </c>
      <c r="C25" s="83"/>
      <c r="D25" s="83"/>
      <c r="F25" s="126" t="s">
        <v>153</v>
      </c>
    </row>
    <row r="26" spans="1:6" x14ac:dyDescent="0.3">
      <c r="F26" s="126" t="s">
        <v>218</v>
      </c>
    </row>
    <row r="27" spans="1:6" x14ac:dyDescent="0.3">
      <c r="F27" s="126" t="s">
        <v>277</v>
      </c>
    </row>
    <row r="28" spans="1:6" x14ac:dyDescent="0.3">
      <c r="F28" s="154" t="s">
        <v>219</v>
      </c>
    </row>
    <row r="29" spans="1:6" x14ac:dyDescent="0.3">
      <c r="F29" s="154" t="s">
        <v>220</v>
      </c>
    </row>
    <row r="30" spans="1:6" ht="15" thickBot="1" x14ac:dyDescent="0.35">
      <c r="F30" s="84" t="s">
        <v>159</v>
      </c>
    </row>
  </sheetData>
  <mergeCells count="4">
    <mergeCell ref="C3:D3"/>
    <mergeCell ref="H3:K3"/>
    <mergeCell ref="I14:K14"/>
    <mergeCell ref="C1:G1"/>
  </mergeCells>
  <pageMargins left="0.7" right="0.7" top="0.78740157499999996" bottom="0.78740157499999996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Turnaje kategorie B + C</vt:lpstr>
      <vt:lpstr>Turnaje kategorie A</vt:lpstr>
      <vt:lpstr>Rozdělení turnajů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Svoboda</dc:creator>
  <cp:lastModifiedBy>Jiří Svoboda</cp:lastModifiedBy>
  <cp:lastPrinted>2024-06-03T11:52:30Z</cp:lastPrinted>
  <dcterms:created xsi:type="dcterms:W3CDTF">2024-03-21T16:46:00Z</dcterms:created>
  <dcterms:modified xsi:type="dcterms:W3CDTF">2024-06-12T20:27:36Z</dcterms:modified>
</cp:coreProperties>
</file>